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yariku\mousikomi\"/>
    </mc:Choice>
  </mc:AlternateContent>
  <xr:revisionPtr revIDLastSave="0" documentId="13_ncr:1_{38BAB46E-5314-4636-8A5E-1CB605641E05}" xr6:coauthVersionLast="47" xr6:coauthVersionMax="47" xr10:uidLastSave="{00000000-0000-0000-0000-000000000000}"/>
  <workbookProtection workbookAlgorithmName="SHA-512" workbookHashValue="GrTkQzcUZhbPCVCqtzvm5f2SW5emvmhUhhPtQv8uN2eI6ZVJe/PXbUTzQ2YowYm4jgNzjrBVNhG4Qb8gvT/UWw==" workbookSaltValue="xEvJffw3BSSL8Y2YofJA1g==" workbookSpinCount="100000" lockStructure="1"/>
  <bookViews>
    <workbookView xWindow="-120" yWindow="330" windowWidth="24240" windowHeight="13290" xr2:uid="{52612C5C-5D17-4548-9144-20EF83389237}"/>
  </bookViews>
  <sheets>
    <sheet name="一覧様式" sheetId="1" r:id="rId1"/>
    <sheet name="計算シート" sheetId="4" state="hidden" r:id="rId2"/>
    <sheet name="Ichiran" sheetId="5" r:id="rId3"/>
    <sheet name="（参考）所属一覧" sheetId="7" r:id="rId4"/>
  </sheets>
  <definedNames>
    <definedName name="_xlnm.Print_Area" localSheetId="0">一覧様式!$A$1:$S$50</definedName>
    <definedName name="クラス">計算シート!$R$2:$R$12</definedName>
    <definedName name="クラブ①">計算シート!$K$2:$K$44</definedName>
    <definedName name="クラブ②">計算シート!$M$2:$M$10</definedName>
    <definedName name="一般">計算シート!$C$2:$C$46</definedName>
    <definedName name="一般・高校女子">計算シート!$AA$2:$AA$18</definedName>
    <definedName name="一般・高校男子">計算シート!$T$2:$T$15</definedName>
    <definedName name="一般男子">計算シート!$U$2:$U$4</definedName>
    <definedName name="高校">計算シート!$E$2:$E$50</definedName>
    <definedName name="高校男子">計算シート!$V$2:$V$4</definedName>
    <definedName name="所属区分">計算シート!$O$15:$O$21</definedName>
    <definedName name="所属陸協">計算シート!$A$2:$A$48</definedName>
    <definedName name="女">計算シート!$R$9:$R$12</definedName>
    <definedName name="小学女子">計算シート!$AD$2:$AD$3</definedName>
    <definedName name="小学男子">計算シート!$Z$2:$Z$3</definedName>
    <definedName name="小中">計算シート!$I$2:$I$9</definedName>
    <definedName name="男">計算シート!$R$2:$R$8</definedName>
    <definedName name="中3・高1男子">計算シート!$Y$2</definedName>
    <definedName name="中3・高校女子">計算シート!$AC$2</definedName>
    <definedName name="中3・高校男子">計算シート!$X$2</definedName>
    <definedName name="中学">計算シート!$G$2:$G$129</definedName>
    <definedName name="中学女子">計算シート!$AB$2:$AB$7</definedName>
    <definedName name="中学男子">計算シート!$W$2:$W$7</definedName>
    <definedName name="特支校">計算シート!$O$2:$O$12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" i="5"/>
  <c r="P17" i="4"/>
  <c r="P16" i="4"/>
  <c r="R15" i="4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3" i="5"/>
  <c r="Q4" i="5"/>
  <c r="Q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" i="5"/>
  <c r="C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I1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N2" i="5"/>
  <c r="L2" i="5"/>
  <c r="J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" i="5"/>
  <c r="K3" i="5"/>
  <c r="M3" i="5"/>
  <c r="K4" i="5"/>
  <c r="M4" i="5"/>
  <c r="K5" i="5"/>
  <c r="M5" i="5"/>
  <c r="K6" i="5"/>
  <c r="M6" i="5"/>
  <c r="K7" i="5"/>
  <c r="M7" i="5"/>
  <c r="K8" i="5"/>
  <c r="M8" i="5"/>
  <c r="K9" i="5"/>
  <c r="M9" i="5"/>
  <c r="K10" i="5"/>
  <c r="M10" i="5"/>
  <c r="K11" i="5"/>
  <c r="M11" i="5"/>
  <c r="K12" i="5"/>
  <c r="M12" i="5"/>
  <c r="K13" i="5"/>
  <c r="M13" i="5"/>
  <c r="K14" i="5"/>
  <c r="M14" i="5"/>
  <c r="K15" i="5"/>
  <c r="M15" i="5"/>
  <c r="K16" i="5"/>
  <c r="M16" i="5"/>
  <c r="K17" i="5"/>
  <c r="M17" i="5"/>
  <c r="K18" i="5"/>
  <c r="M18" i="5"/>
  <c r="K19" i="5"/>
  <c r="M19" i="5"/>
  <c r="K20" i="5"/>
  <c r="M20" i="5"/>
  <c r="K21" i="5"/>
  <c r="M21" i="5"/>
  <c r="K22" i="5"/>
  <c r="M22" i="5"/>
  <c r="K23" i="5"/>
  <c r="M23" i="5"/>
  <c r="K24" i="5"/>
  <c r="M24" i="5"/>
  <c r="K25" i="5"/>
  <c r="M25" i="5"/>
  <c r="K26" i="5"/>
  <c r="M26" i="5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0" i="5"/>
  <c r="M40" i="5"/>
  <c r="K41" i="5"/>
  <c r="M41" i="5"/>
  <c r="K42" i="5"/>
  <c r="M42" i="5"/>
  <c r="K43" i="5"/>
  <c r="M43" i="5"/>
  <c r="K44" i="5"/>
  <c r="M44" i="5"/>
  <c r="K45" i="5"/>
  <c r="M45" i="5"/>
  <c r="K46" i="5"/>
  <c r="M46" i="5"/>
  <c r="K47" i="5"/>
  <c r="M47" i="5"/>
  <c r="K48" i="5"/>
  <c r="M48" i="5"/>
  <c r="K49" i="5"/>
  <c r="M49" i="5"/>
  <c r="K50" i="5"/>
  <c r="M50" i="5"/>
  <c r="K51" i="5"/>
  <c r="M51" i="5"/>
  <c r="K2" i="5"/>
  <c r="M2" i="5"/>
  <c r="I3" i="5"/>
  <c r="I4" i="5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2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3" i="5"/>
  <c r="P21" i="4"/>
  <c r="P20" i="4"/>
  <c r="P19" i="4"/>
  <c r="P18" i="4"/>
  <c r="P15" i="4"/>
  <c r="O24" i="4" l="1"/>
  <c r="A2" i="5" l="1"/>
  <c r="A51" i="5"/>
</calcChain>
</file>

<file path=xl/sharedStrings.xml><?xml version="1.0" encoding="utf-8"?>
<sst xmlns="http://schemas.openxmlformats.org/spreadsheetml/2006/main" count="811" uniqueCount="475">
  <si>
    <t>団体コード</t>
  </si>
  <si>
    <t>選手ナンバー</t>
  </si>
  <si>
    <t>性別</t>
  </si>
  <si>
    <t>選手名</t>
  </si>
  <si>
    <t>選手カナ</t>
  </si>
  <si>
    <t>所属名</t>
  </si>
  <si>
    <t>所属名カナ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</si>
  <si>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</si>
  <si>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</si>
  <si>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</si>
  <si>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</si>
  <si>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</si>
  <si>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</si>
  <si>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</si>
  <si>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</si>
  <si>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</si>
  <si>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BDay</t>
  </si>
  <si>
    <t>TType</t>
  </si>
  <si>
    <t>R1参記</t>
  </si>
  <si>
    <t>R2参記</t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</si>
  <si>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</si>
  <si>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</si>
  <si>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</si>
  <si>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</si>
  <si>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</si>
  <si>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連絡先（携帯等）</t>
    <rPh sb="0" eb="3">
      <t>レンラクサキ</t>
    </rPh>
    <rPh sb="4" eb="7">
      <t>ケイタイナド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</si>
  <si>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</si>
  <si>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</si>
  <si>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</si>
  <si>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</si>
  <si>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</si>
  <si>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</si>
  <si>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</si>
  <si>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</si>
  <si>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種目１</t>
    <rPh sb="0" eb="2">
      <t>シュモク</t>
    </rPh>
    <phoneticPr fontId="1"/>
  </si>
  <si>
    <t>4x100mR</t>
  </si>
  <si>
    <t>複
数</t>
    <rPh sb="0" eb="1">
      <t>フク</t>
    </rPh>
    <rPh sb="2" eb="3">
      <t>カズ</t>
    </rPh>
    <phoneticPr fontId="1"/>
  </si>
  <si>
    <t>クラス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</si>
  <si>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</si>
  <si>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</si>
  <si>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①所属陸協</t>
    <rPh sb="1" eb="3">
      <t>ショゾク</t>
    </rPh>
    <rPh sb="3" eb="5">
      <t>リッキョウ</t>
    </rPh>
    <phoneticPr fontId="3"/>
  </si>
  <si>
    <t>③所属名</t>
    <rPh sb="1" eb="4">
      <t>ショゾクメイ</t>
    </rPh>
    <phoneticPr fontId="1"/>
  </si>
  <si>
    <t>④リストにない場合</t>
    <rPh sb="7" eb="9">
      <t>バアイ</t>
    </rPh>
    <phoneticPr fontId="1"/>
  </si>
  <si>
    <t>No</t>
    <phoneticPr fontId="3"/>
  </si>
  <si>
    <t>選手
ナンバー</t>
    <phoneticPr fontId="3"/>
  </si>
  <si>
    <t>所属陸協</t>
    <rPh sb="0" eb="4">
      <t>ショゾクリッキョウ</t>
    </rPh>
    <phoneticPr fontId="3"/>
  </si>
  <si>
    <t>宮崎県</t>
    <rPh sb="0" eb="3">
      <t>ミヤザキケン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</si>
  <si>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</si>
  <si>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</si>
  <si>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</si>
  <si>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</si>
  <si>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</si>
  <si>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</si>
  <si>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</si>
  <si>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</si>
  <si>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</si>
  <si>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</si>
  <si>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</si>
  <si>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</si>
  <si>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</si>
  <si>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</si>
  <si>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</si>
  <si>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</si>
  <si>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</si>
  <si>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</si>
  <si>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</si>
  <si>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</si>
  <si>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</si>
  <si>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</si>
  <si>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</si>
  <si>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</si>
  <si>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</si>
  <si>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</si>
  <si>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</si>
  <si>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</si>
  <si>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</si>
  <si>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</si>
  <si>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</si>
  <si>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</si>
  <si>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</si>
  <si>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</si>
  <si>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</si>
  <si>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</si>
  <si>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</si>
  <si>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</si>
  <si>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</si>
  <si>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</si>
  <si>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</si>
  <si>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</si>
  <si>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</si>
  <si>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</si>
  <si>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鹿児島県 </t>
  </si>
  <si>
    <t xml:space="preserve">沖縄県 </t>
  </si>
  <si>
    <t>一般</t>
    <rPh sb="0" eb="2">
      <t>イッパン</t>
    </rPh>
    <phoneticPr fontId="3"/>
  </si>
  <si>
    <t>ＩＤ</t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</si>
  <si>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</si>
  <si>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</si>
  <si>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西臼杵郡陸協</t>
  </si>
  <si>
    <t>延岡市陸協</t>
  </si>
  <si>
    <t>旭化成</t>
  </si>
  <si>
    <t>旭化成延岡</t>
  </si>
  <si>
    <t>延岡市役所</t>
  </si>
  <si>
    <t>東海AC</t>
  </si>
  <si>
    <t>延岡MC</t>
  </si>
  <si>
    <t>延岡JAC</t>
  </si>
  <si>
    <t>日向市陸協</t>
  </si>
  <si>
    <t>児湯郡陸協</t>
  </si>
  <si>
    <t>西都市陸協</t>
  </si>
  <si>
    <t>宮崎陸協</t>
  </si>
  <si>
    <t>宮崎市陸協</t>
  </si>
  <si>
    <t>宮崎市消防局</t>
  </si>
  <si>
    <t>宮崎県庁</t>
  </si>
  <si>
    <t>宮崎県教員ｸﾗﾌﾞ</t>
  </si>
  <si>
    <t>宮崎銀行</t>
  </si>
  <si>
    <t>宮崎ｱｽﾘｰﾄ</t>
  </si>
  <si>
    <t>ＰＨＯＥＮＩＸ</t>
  </si>
  <si>
    <t>ｱｽﾚﾁｯｸ宮崎</t>
  </si>
  <si>
    <t>RTC</t>
  </si>
  <si>
    <t>いちご</t>
  </si>
  <si>
    <t>西池AC</t>
  </si>
  <si>
    <t>宮崎マスターズ</t>
  </si>
  <si>
    <t>ﾕﾆﾊﾞｰｻﾙﾌｨｰﾙﾄﾞ</t>
  </si>
  <si>
    <t>久峰ナイトラン</t>
  </si>
  <si>
    <t>三桜電工</t>
  </si>
  <si>
    <t>ＭＳＪ.sc</t>
  </si>
  <si>
    <t>ＴＭＣｱｽﾘｰﾂ</t>
  </si>
  <si>
    <t>Hawk</t>
  </si>
  <si>
    <t>ﾁｬﾚﾝｼﾞAC</t>
  </si>
  <si>
    <t>ChaRun</t>
  </si>
  <si>
    <t>小林市陸協</t>
  </si>
  <si>
    <t>えびの市陸協</t>
  </si>
  <si>
    <t>西諸県郡陸協</t>
  </si>
  <si>
    <t>都城市陸協</t>
  </si>
  <si>
    <t>北諸県郡陸協</t>
  </si>
  <si>
    <t>都城自衛隊</t>
  </si>
  <si>
    <t>都城アスリート</t>
  </si>
  <si>
    <t>WAVE宮崎</t>
  </si>
  <si>
    <t>KIRISHIMA</t>
  </si>
  <si>
    <t>宮崎ﾄﾗｲｱｽﾛﾝ</t>
  </si>
  <si>
    <t>BNCアスリーツ</t>
  </si>
  <si>
    <t>日南市陸協</t>
  </si>
  <si>
    <t>串間市陸協</t>
  </si>
  <si>
    <t>五ヶ瀬</t>
  </si>
  <si>
    <t>高千穂</t>
  </si>
  <si>
    <t>延岡学園</t>
  </si>
  <si>
    <t>延岡商業</t>
  </si>
  <si>
    <t>延岡星雲</t>
  </si>
  <si>
    <t>延岡</t>
  </si>
  <si>
    <t>延岡工業</t>
  </si>
  <si>
    <t>聖心ｳﾙｽﾗ学園</t>
  </si>
  <si>
    <t>門川</t>
  </si>
  <si>
    <t>富島</t>
  </si>
  <si>
    <t>日向</t>
  </si>
  <si>
    <t>日向工業</t>
  </si>
  <si>
    <t>高鍋農業</t>
  </si>
  <si>
    <t>高鍋</t>
  </si>
  <si>
    <t>妻</t>
  </si>
  <si>
    <t>佐土原</t>
  </si>
  <si>
    <t>本庄</t>
  </si>
  <si>
    <t>宮崎日大</t>
  </si>
  <si>
    <t>日章学園</t>
  </si>
  <si>
    <t>宮崎北</t>
  </si>
  <si>
    <t>宮崎大宮</t>
  </si>
  <si>
    <t>日向学院</t>
  </si>
  <si>
    <t>宮崎学園</t>
  </si>
  <si>
    <t>宮崎商業</t>
  </si>
  <si>
    <t>宮崎海洋</t>
  </si>
  <si>
    <t>宮崎工業</t>
  </si>
  <si>
    <t>宮崎農業</t>
  </si>
  <si>
    <t>宮崎西</t>
  </si>
  <si>
    <t>宮崎南</t>
  </si>
  <si>
    <t>宮崎第一</t>
  </si>
  <si>
    <t>鵬翔</t>
  </si>
  <si>
    <t>宮崎頴学館</t>
  </si>
  <si>
    <t>日南</t>
  </si>
  <si>
    <t>日南振徳</t>
  </si>
  <si>
    <t>日南学園</t>
  </si>
  <si>
    <t>福島</t>
  </si>
  <si>
    <t>高城</t>
  </si>
  <si>
    <t>都城農業</t>
  </si>
  <si>
    <t>都城商業</t>
  </si>
  <si>
    <t>都城泉ヶ丘</t>
  </si>
  <si>
    <t>都城西</t>
  </si>
  <si>
    <t>都城工業</t>
  </si>
  <si>
    <t>都城</t>
  </si>
  <si>
    <t>都城東</t>
  </si>
  <si>
    <t>聖ﾄﾞﾐﾆｺ学園</t>
  </si>
  <si>
    <t>小林</t>
  </si>
  <si>
    <t>小林秀峰</t>
  </si>
  <si>
    <t>小林西</t>
  </si>
  <si>
    <t>飯野</t>
  </si>
  <si>
    <t>上野</t>
  </si>
  <si>
    <t>日之影</t>
  </si>
  <si>
    <t>恒富</t>
  </si>
  <si>
    <t>岡富</t>
  </si>
  <si>
    <t>旭</t>
  </si>
  <si>
    <t>西階</t>
  </si>
  <si>
    <t>南</t>
  </si>
  <si>
    <t>東海</t>
  </si>
  <si>
    <t>土々呂</t>
  </si>
  <si>
    <t>黒岩</t>
  </si>
  <si>
    <t>南方</t>
  </si>
  <si>
    <t>南浦</t>
  </si>
  <si>
    <t>島野浦</t>
  </si>
  <si>
    <t>北方学園</t>
  </si>
  <si>
    <t>北浦</t>
  </si>
  <si>
    <t>三川内</t>
  </si>
  <si>
    <t>尚学館</t>
  </si>
  <si>
    <t>北川</t>
  </si>
  <si>
    <t>聡明</t>
  </si>
  <si>
    <t>西郷</t>
  </si>
  <si>
    <t>諸塚</t>
  </si>
  <si>
    <t>椎葉</t>
  </si>
  <si>
    <t>美々津</t>
  </si>
  <si>
    <t>財光寺</t>
  </si>
  <si>
    <t>穂北</t>
  </si>
  <si>
    <t>都於郡</t>
  </si>
  <si>
    <t>三納</t>
  </si>
  <si>
    <t>三財</t>
  </si>
  <si>
    <t>銀鏡</t>
  </si>
  <si>
    <t>高鍋東</t>
  </si>
  <si>
    <t>高鍋西</t>
  </si>
  <si>
    <t>富田</t>
  </si>
  <si>
    <t>新田</t>
  </si>
  <si>
    <t>上新田</t>
  </si>
  <si>
    <t>西米良</t>
  </si>
  <si>
    <t>木城</t>
  </si>
  <si>
    <t>唐瀬原</t>
  </si>
  <si>
    <t>国光原</t>
  </si>
  <si>
    <t>都農</t>
  </si>
  <si>
    <t>宮崎東</t>
  </si>
  <si>
    <t>宮崎</t>
  </si>
  <si>
    <t>大淀</t>
  </si>
  <si>
    <t>大宮</t>
  </si>
  <si>
    <t>檍</t>
  </si>
  <si>
    <t>赤江</t>
  </si>
  <si>
    <t>木花</t>
  </si>
  <si>
    <t>青島</t>
  </si>
  <si>
    <t>住吉</t>
  </si>
  <si>
    <t>生目</t>
  </si>
  <si>
    <t>本郷</t>
  </si>
  <si>
    <t>大塚</t>
  </si>
  <si>
    <t>東大宮</t>
  </si>
  <si>
    <t>生目南</t>
  </si>
  <si>
    <t>赤江東</t>
  </si>
  <si>
    <t>生目台</t>
  </si>
  <si>
    <t>広瀬</t>
  </si>
  <si>
    <t>久峰</t>
  </si>
  <si>
    <t>田野</t>
  </si>
  <si>
    <t>高岡</t>
  </si>
  <si>
    <t>宮大附属</t>
  </si>
  <si>
    <t>清武</t>
  </si>
  <si>
    <t>加納</t>
  </si>
  <si>
    <t>八代</t>
  </si>
  <si>
    <t>木脇</t>
  </si>
  <si>
    <t>綾</t>
  </si>
  <si>
    <t>宮西附属</t>
  </si>
  <si>
    <t>細野</t>
  </si>
  <si>
    <t>西小林</t>
  </si>
  <si>
    <t>永久津</t>
  </si>
  <si>
    <t>東方</t>
  </si>
  <si>
    <t>三松</t>
  </si>
  <si>
    <t>須木</t>
  </si>
  <si>
    <t>上江</t>
  </si>
  <si>
    <t>加久藤</t>
  </si>
  <si>
    <t>真幸</t>
  </si>
  <si>
    <t>高原</t>
  </si>
  <si>
    <t>後川内</t>
  </si>
  <si>
    <t>野尻</t>
  </si>
  <si>
    <t>紙屋</t>
  </si>
  <si>
    <t>姫城</t>
  </si>
  <si>
    <t>小松原</t>
  </si>
  <si>
    <t>妻ケ丘</t>
  </si>
  <si>
    <t>五十市</t>
  </si>
  <si>
    <t>祝吉</t>
  </si>
  <si>
    <t>沖水</t>
  </si>
  <si>
    <t>志和池</t>
  </si>
  <si>
    <t>庄内</t>
  </si>
  <si>
    <t>西岳</t>
  </si>
  <si>
    <t>夏尾</t>
  </si>
  <si>
    <t>中郷</t>
  </si>
  <si>
    <t>西</t>
  </si>
  <si>
    <t>山之口</t>
  </si>
  <si>
    <t>有水</t>
  </si>
  <si>
    <t>泉ヶ丘附属</t>
  </si>
  <si>
    <t>山田</t>
  </si>
  <si>
    <t>高崎</t>
  </si>
  <si>
    <t>笛水</t>
  </si>
  <si>
    <t>白雲</t>
  </si>
  <si>
    <t>三股</t>
  </si>
  <si>
    <t>飫肥</t>
  </si>
  <si>
    <t>油津</t>
  </si>
  <si>
    <t>吾田</t>
  </si>
  <si>
    <t>細田</t>
  </si>
  <si>
    <t>串間</t>
  </si>
  <si>
    <t>南郷</t>
  </si>
  <si>
    <t>榎原</t>
  </si>
  <si>
    <t>高千穂陸上</t>
  </si>
  <si>
    <t>宮水クラブ</t>
  </si>
  <si>
    <t>南方アスリート</t>
  </si>
  <si>
    <t>延岡北方陸上</t>
  </si>
  <si>
    <t>延岡南部陸上</t>
  </si>
  <si>
    <t>西郷アスリート</t>
  </si>
  <si>
    <t>財光寺Ｊｒ陸上</t>
  </si>
  <si>
    <t>日向アスリート</t>
  </si>
  <si>
    <t>トップスピード</t>
  </si>
  <si>
    <t>ひむかＴ＆F</t>
  </si>
  <si>
    <t>新富陸上</t>
  </si>
  <si>
    <t>西都陸上</t>
  </si>
  <si>
    <t>にしめら</t>
  </si>
  <si>
    <t>一之宮陸友会</t>
  </si>
  <si>
    <t>高鍋陸上</t>
  </si>
  <si>
    <t>川南ﾘﾄﾙﾗﾝﾅｰｽﾞ</t>
  </si>
  <si>
    <t>西池ジュニア</t>
  </si>
  <si>
    <t>宮崎西陸上</t>
  </si>
  <si>
    <t>高岡陸上</t>
  </si>
  <si>
    <t>田野陸上</t>
  </si>
  <si>
    <t>木の花陸上</t>
  </si>
  <si>
    <t>本郷ｱｽﾘｰﾄ</t>
  </si>
  <si>
    <t>小松台ＲＴＣ</t>
  </si>
  <si>
    <t>生目陸上</t>
  </si>
  <si>
    <t>あやキッズ陸上</t>
  </si>
  <si>
    <t>久峰陸上</t>
  </si>
  <si>
    <t>大淀あすなろ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</si>
  <si>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</si>
  <si>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</si>
  <si>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</si>
  <si>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</si>
  <si>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</si>
  <si>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</si>
  <si>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</si>
  <si>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</si>
  <si>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</si>
  <si>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串間陸上</t>
  </si>
  <si>
    <t>日後谷陸上</t>
  </si>
  <si>
    <t>延岡ジュニア</t>
  </si>
  <si>
    <t>東海アスリート</t>
  </si>
  <si>
    <t>五ヶ瀬中等</t>
    <rPh sb="3" eb="5">
      <t>チュウトウ</t>
    </rPh>
    <phoneticPr fontId="3"/>
  </si>
  <si>
    <t>五ヶ瀬中等</t>
    <rPh sb="0" eb="3">
      <t>ゴカセ</t>
    </rPh>
    <rPh sb="3" eb="5">
      <t>チュウトウ</t>
    </rPh>
    <phoneticPr fontId="3"/>
  </si>
  <si>
    <t>ID</t>
    <phoneticPr fontId="3"/>
  </si>
  <si>
    <t>特支校</t>
    <rPh sb="0" eb="1">
      <t>トク</t>
    </rPh>
    <rPh sb="1" eb="3">
      <t>シコウ</t>
    </rPh>
    <phoneticPr fontId="3"/>
  </si>
  <si>
    <t>小中</t>
    <rPh sb="0" eb="2">
      <t>ショウチュウ</t>
    </rPh>
    <phoneticPr fontId="3"/>
  </si>
  <si>
    <t>延岡しろやま</t>
  </si>
  <si>
    <t>美郷南学園</t>
  </si>
  <si>
    <t>美郷北学園</t>
  </si>
  <si>
    <t>平岩小中</t>
  </si>
  <si>
    <t>大王谷学園</t>
  </si>
  <si>
    <t>東郷学園</t>
  </si>
  <si>
    <t>都城さくら聴覚</t>
  </si>
  <si>
    <t>日南東郷小中</t>
  </si>
  <si>
    <t>鵜戸小中</t>
  </si>
  <si>
    <t>北郷小中</t>
  </si>
  <si>
    <t>日向ひまわり</t>
  </si>
  <si>
    <t>児湯るぴなす</t>
  </si>
  <si>
    <t>みやざき中央</t>
  </si>
  <si>
    <t>みなみのかぜ</t>
  </si>
  <si>
    <t>日南くろしお</t>
  </si>
  <si>
    <t>都城きりしま</t>
  </si>
  <si>
    <t>小林こすもす</t>
  </si>
  <si>
    <t>クラブ①</t>
    <phoneticPr fontId="3"/>
  </si>
  <si>
    <t>クラブ②</t>
    <phoneticPr fontId="3"/>
  </si>
  <si>
    <t>所属ID</t>
    <rPh sb="0" eb="2">
      <t>ショゾク</t>
    </rPh>
    <phoneticPr fontId="3"/>
  </si>
  <si>
    <t>②所属区分</t>
    <rPh sb="1" eb="3">
      <t>ショゾク</t>
    </rPh>
    <rPh sb="3" eb="5">
      <t>クブン</t>
    </rPh>
    <phoneticPr fontId="3"/>
  </si>
  <si>
    <t>ここに入力してください</t>
    <rPh sb="3" eb="5">
      <t>ニュウリョク</t>
    </rPh>
    <phoneticPr fontId="3"/>
  </si>
  <si>
    <t>種目2</t>
    <rPh sb="0" eb="2">
      <t>シュモク</t>
    </rPh>
    <phoneticPr fontId="1"/>
  </si>
  <si>
    <t>種目3</t>
    <rPh sb="0" eb="2">
      <t>シュモク</t>
    </rPh>
    <phoneticPr fontId="1"/>
  </si>
  <si>
    <t>クラス</t>
    <phoneticPr fontId="3"/>
  </si>
  <si>
    <t>一般・高校男子</t>
    <rPh sb="0" eb="2">
      <t>イッパン</t>
    </rPh>
    <rPh sb="3" eb="5">
      <t>コウコウ</t>
    </rPh>
    <rPh sb="5" eb="7">
      <t>ダンシ</t>
    </rPh>
    <phoneticPr fontId="2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</si>
  <si>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</si>
  <si>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</si>
  <si>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中学男子</t>
    <rPh sb="0" eb="2">
      <t>チュウガク</t>
    </rPh>
    <rPh sb="2" eb="4">
      <t>ダンシ</t>
    </rPh>
    <phoneticPr fontId="2"/>
  </si>
  <si>
    <t>中3・高校男子</t>
    <rPh sb="0" eb="1">
      <t>チュウ</t>
    </rPh>
    <rPh sb="3" eb="5">
      <t>コウコウ</t>
    </rPh>
    <rPh sb="5" eb="7">
      <t>ダンシ</t>
    </rPh>
    <phoneticPr fontId="2"/>
  </si>
  <si>
    <t>中3･高1男子</t>
    <rPh sb="0" eb="1">
      <t>チュウ</t>
    </rPh>
    <rPh sb="3" eb="4">
      <t>コウ</t>
    </rPh>
    <rPh sb="5" eb="7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</si>
  <si>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</si>
  <si>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一般・高校女子</t>
    <rPh sb="0" eb="2">
      <t>イッパン</t>
    </rPh>
    <rPh sb="3" eb="5">
      <t>コウコウ</t>
    </rPh>
    <rPh sb="5" eb="7">
      <t>ジョシ</t>
    </rPh>
    <phoneticPr fontId="1"/>
  </si>
  <si>
    <t>中学女子</t>
    <rPh sb="0" eb="2">
      <t>チュウガク</t>
    </rPh>
    <rPh sb="2" eb="4">
      <t>ジョシ</t>
    </rPh>
    <phoneticPr fontId="1"/>
  </si>
  <si>
    <t>中3・高校女子</t>
    <rPh sb="0" eb="1">
      <t>チュウ</t>
    </rPh>
    <rPh sb="3" eb="5">
      <t>コウコウ</t>
    </rPh>
    <rPh sb="5" eb="7">
      <t>ジョシ</t>
    </rPh>
    <phoneticPr fontId="1"/>
  </si>
  <si>
    <t>小学女子</t>
    <rPh sb="0" eb="2">
      <t>ショウガク</t>
    </rPh>
    <rPh sb="2" eb="4">
      <t>ジョシ</t>
    </rPh>
    <phoneticPr fontId="1"/>
  </si>
  <si>
    <t>100m</t>
  </si>
  <si>
    <t>砲丸投(7.26kg)</t>
    <rPh sb="0" eb="2">
      <t>ホウガン</t>
    </rPh>
    <rPh sb="2" eb="3">
      <t>ナ</t>
    </rPh>
    <phoneticPr fontId="2"/>
  </si>
  <si>
    <t>砲丸投(6.0kg)</t>
    <rPh sb="0" eb="2">
      <t>ホウガン</t>
    </rPh>
    <rPh sb="2" eb="3">
      <t>ナ</t>
    </rPh>
    <phoneticPr fontId="2"/>
  </si>
  <si>
    <t>200m</t>
  </si>
  <si>
    <t>110mJH</t>
  </si>
  <si>
    <t>200ｍ</t>
  </si>
  <si>
    <t>100mYH</t>
  </si>
  <si>
    <t>円盤投(2.0kg)</t>
    <rPh sb="0" eb="3">
      <t>エンバンナ</t>
    </rPh>
    <phoneticPr fontId="1"/>
  </si>
  <si>
    <t>円盤投(1.75kg)</t>
    <rPh sb="0" eb="3">
      <t>エンバンナ</t>
    </rPh>
    <phoneticPr fontId="1"/>
  </si>
  <si>
    <t>3000m</t>
  </si>
  <si>
    <t>1000m</t>
  </si>
  <si>
    <t>800m</t>
  </si>
  <si>
    <t>400m</t>
  </si>
  <si>
    <t>ハンマー投(7.26kg)</t>
    <rPh sb="4" eb="5">
      <t>ナ</t>
    </rPh>
    <phoneticPr fontId="2"/>
  </si>
  <si>
    <t>ハンマー投(6.0kg)</t>
    <rPh sb="4" eb="5">
      <t>ナ</t>
    </rPh>
    <phoneticPr fontId="2"/>
  </si>
  <si>
    <t>110mH</t>
  </si>
  <si>
    <t>100mH</t>
  </si>
  <si>
    <t>走幅跳</t>
    <rPh sb="0" eb="1">
      <t>ハシ</t>
    </rPh>
    <rPh sb="1" eb="2">
      <t>ハバ</t>
    </rPh>
    <rPh sb="2" eb="3">
      <t>ト</t>
    </rPh>
    <phoneticPr fontId="2"/>
  </si>
  <si>
    <t>1500m</t>
  </si>
  <si>
    <t>砲丸投(5.0kg)</t>
    <rPh sb="0" eb="2">
      <t>ホウガン</t>
    </rPh>
    <rPh sb="2" eb="3">
      <t>ナ</t>
    </rPh>
    <phoneticPr fontId="2"/>
  </si>
  <si>
    <t>砲丸投(2.721kg)</t>
    <rPh sb="0" eb="2">
      <t>ホウガン</t>
    </rPh>
    <rPh sb="2" eb="3">
      <t>ナ</t>
    </rPh>
    <phoneticPr fontId="2"/>
  </si>
  <si>
    <t>5000m</t>
  </si>
  <si>
    <t>ｼﾞｬﾍﾞﾘｯｸｽﾛｰ</t>
  </si>
  <si>
    <t>400mH</t>
  </si>
  <si>
    <t>5000mW</t>
  </si>
  <si>
    <t>走高跳</t>
    <rPh sb="0" eb="1">
      <t>ハシ</t>
    </rPh>
    <rPh sb="1" eb="3">
      <t>タカトビ</t>
    </rPh>
    <phoneticPr fontId="2"/>
  </si>
  <si>
    <t>棒高跳</t>
    <rPh sb="0" eb="1">
      <t>ボウ</t>
    </rPh>
    <rPh sb="1" eb="2">
      <t>タカ</t>
    </rPh>
    <rPh sb="2" eb="3">
      <t>ト</t>
    </rPh>
    <phoneticPr fontId="2"/>
  </si>
  <si>
    <t>三段跳</t>
    <rPh sb="0" eb="3">
      <t>サンダン</t>
    </rPh>
    <phoneticPr fontId="1"/>
  </si>
  <si>
    <t>やり投(800g)</t>
    <rPh sb="2" eb="3">
      <t>ナ</t>
    </rPh>
    <phoneticPr fontId="2"/>
  </si>
  <si>
    <t>砲丸投(4.0kg)</t>
    <rPh sb="0" eb="2">
      <t>ホウガン</t>
    </rPh>
    <rPh sb="2" eb="3">
      <t>ナ</t>
    </rPh>
    <phoneticPr fontId="2"/>
  </si>
  <si>
    <t>円盤投(1.0kg)</t>
    <rPh sb="0" eb="3">
      <t>エンバンナ</t>
    </rPh>
    <phoneticPr fontId="1"/>
  </si>
  <si>
    <t>やり投(600g)</t>
    <rPh sb="2" eb="3">
      <t>ナ</t>
    </rPh>
    <phoneticPr fontId="2"/>
  </si>
  <si>
    <t>ハンマー投(4.0kg)</t>
    <rPh sb="4" eb="5">
      <t>ナ</t>
    </rPh>
    <phoneticPr fontId="2"/>
  </si>
  <si>
    <t>円盤投(1.5kg)</t>
    <phoneticPr fontId="1"/>
  </si>
  <si>
    <t>男子4×100mR</t>
    <rPh sb="0" eb="2">
      <t>ダンシ</t>
    </rPh>
    <phoneticPr fontId="3"/>
  </si>
  <si>
    <t>女子4×100mR</t>
    <rPh sb="0" eb="2">
      <t>ジョシ</t>
    </rPh>
    <phoneticPr fontId="3"/>
  </si>
  <si>
    <t>参考記録</t>
    <rPh sb="0" eb="2">
      <t>サンコウ</t>
    </rPh>
    <rPh sb="2" eb="4">
      <t>キロク</t>
    </rPh>
    <phoneticPr fontId="3"/>
  </si>
  <si>
    <t>○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</si>
  <si>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</si>
  <si>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</si>
  <si>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</si>
  <si>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</si>
  <si>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</si>
  <si>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</si>
  <si>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上位所属</t>
    <phoneticPr fontId="3"/>
  </si>
  <si>
    <t>クラブ①</t>
  </si>
  <si>
    <t>クラブ②</t>
  </si>
  <si>
    <t>maaf</t>
  </si>
  <si>
    <t>妻高</t>
    <rPh sb="1" eb="2">
      <t>コウ</t>
    </rPh>
    <phoneticPr fontId="3"/>
  </si>
  <si>
    <t>高千穂高</t>
    <rPh sb="3" eb="4">
      <t>コウ</t>
    </rPh>
    <phoneticPr fontId="3"/>
  </si>
  <si>
    <t>延岡学園高</t>
    <phoneticPr fontId="3"/>
  </si>
  <si>
    <t>延岡商業高</t>
    <phoneticPr fontId="3"/>
  </si>
  <si>
    <t>延岡星雲高</t>
    <phoneticPr fontId="3"/>
  </si>
  <si>
    <t>延岡高</t>
    <phoneticPr fontId="3"/>
  </si>
  <si>
    <t>延岡工業高</t>
    <phoneticPr fontId="3"/>
  </si>
  <si>
    <t>聖心ｳﾙｽﾗ学園高</t>
    <phoneticPr fontId="3"/>
  </si>
  <si>
    <t>門川高</t>
    <phoneticPr fontId="3"/>
  </si>
  <si>
    <t>富島高</t>
    <phoneticPr fontId="3"/>
  </si>
  <si>
    <t>日向高</t>
    <phoneticPr fontId="3"/>
  </si>
  <si>
    <t>日向工業高</t>
    <phoneticPr fontId="3"/>
  </si>
  <si>
    <t>高鍋農業高</t>
    <phoneticPr fontId="3"/>
  </si>
  <si>
    <t>高鍋高</t>
    <phoneticPr fontId="3"/>
  </si>
  <si>
    <t>佐土原高</t>
    <phoneticPr fontId="3"/>
  </si>
  <si>
    <t>本庄高</t>
    <phoneticPr fontId="3"/>
  </si>
  <si>
    <t>宮崎日大高</t>
    <phoneticPr fontId="3"/>
  </si>
  <si>
    <t>日章学園高</t>
    <phoneticPr fontId="3"/>
  </si>
  <si>
    <t>宮崎北高</t>
    <phoneticPr fontId="3"/>
  </si>
  <si>
    <t>宮崎大宮高</t>
    <phoneticPr fontId="3"/>
  </si>
  <si>
    <t>日向学院高</t>
    <phoneticPr fontId="3"/>
  </si>
  <si>
    <t>宮崎学園高</t>
    <phoneticPr fontId="3"/>
  </si>
  <si>
    <t>宮崎商業高</t>
    <phoneticPr fontId="3"/>
  </si>
  <si>
    <t>宮崎海洋高</t>
    <phoneticPr fontId="3"/>
  </si>
  <si>
    <t>宮崎工業高</t>
    <phoneticPr fontId="3"/>
  </si>
  <si>
    <t>宮崎農業高</t>
    <phoneticPr fontId="3"/>
  </si>
  <si>
    <t>宮崎西高</t>
    <phoneticPr fontId="3"/>
  </si>
  <si>
    <t>宮崎南高</t>
    <phoneticPr fontId="3"/>
  </si>
  <si>
    <t>宮崎第一高</t>
    <phoneticPr fontId="3"/>
  </si>
  <si>
    <t>鵬翔高</t>
    <phoneticPr fontId="3"/>
  </si>
  <si>
    <t>宮崎頴学館高</t>
    <phoneticPr fontId="3"/>
  </si>
  <si>
    <t>日南高</t>
    <phoneticPr fontId="3"/>
  </si>
  <si>
    <t>日南振徳高</t>
    <phoneticPr fontId="3"/>
  </si>
  <si>
    <t>日南学園高</t>
    <phoneticPr fontId="3"/>
  </si>
  <si>
    <t>福島高</t>
    <phoneticPr fontId="3"/>
  </si>
  <si>
    <t>高城高</t>
    <phoneticPr fontId="3"/>
  </si>
  <si>
    <t>都城農業高</t>
    <phoneticPr fontId="3"/>
  </si>
  <si>
    <t>都城商業高</t>
    <phoneticPr fontId="3"/>
  </si>
  <si>
    <t>都城泉ヶ丘高</t>
    <phoneticPr fontId="3"/>
  </si>
  <si>
    <t>都城西高</t>
    <phoneticPr fontId="3"/>
  </si>
  <si>
    <t>都城工業高</t>
    <phoneticPr fontId="3"/>
  </si>
  <si>
    <t>都城高</t>
    <phoneticPr fontId="3"/>
  </si>
  <si>
    <t>都城東高</t>
    <phoneticPr fontId="3"/>
  </si>
  <si>
    <t>聖ﾄﾞﾐﾆｺ学園高</t>
    <phoneticPr fontId="3"/>
  </si>
  <si>
    <t>小林高</t>
    <phoneticPr fontId="3"/>
  </si>
  <si>
    <t>小林秀峰高</t>
    <phoneticPr fontId="3"/>
  </si>
  <si>
    <t>小林西高</t>
    <phoneticPr fontId="3"/>
  </si>
  <si>
    <t>飯野高</t>
    <phoneticPr fontId="3"/>
  </si>
  <si>
    <t>2023年度　第１回宮崎県陸上競技記録会</t>
    <rPh sb="4" eb="6">
      <t>ネンド</t>
    </rPh>
    <rPh sb="7" eb="8">
      <t>ダイ</t>
    </rPh>
    <rPh sb="9" eb="10">
      <t>カイ</t>
    </rPh>
    <rPh sb="10" eb="12">
      <t>ミヤザキ</t>
    </rPh>
    <rPh sb="12" eb="13">
      <t>ケン</t>
    </rPh>
    <rPh sb="13" eb="15">
      <t>リクジョウ</t>
    </rPh>
    <rPh sb="15" eb="17">
      <t>キョウギ</t>
    </rPh>
    <rPh sb="17" eb="19">
      <t>キロク</t>
    </rPh>
    <rPh sb="19" eb="2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</si>
</sst>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UD Digi Kyokasho NK-R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UD Digi Kyokasho NK-R"/>
      <family val="2"/>
      <charset val="128"/>
    </font>
    <font>
      <sz val="6"/>
      <name val="UD Digi Kyokasho NK-R"/>
      <family val="2"/>
      <charset val="128"/>
    </font>
    <font>
      <sz val="8"/>
      <color theme="1"/>
      <name val="UD Digi Kyokasho NK-R"/>
      <family val="2"/>
      <charset val="128"/>
    </font>
    <font>
      <b/>
      <sz val="10"/>
      <color rgb="FFFF0000"/>
      <name val="UD Digi Kyokasho NK-R"/>
      <family val="1"/>
      <charset val="128"/>
    </font>
    <font>
      <sz val="6"/>
      <color theme="1"/>
      <name val="UD Digi Kyokasho NK-R"/>
      <family val="2"/>
      <charset val="128"/>
    </font>
    <font>
      <sz val="6"/>
      <color theme="1"/>
      <name val="UD Digi Kyokasho NK-R"/>
      <family val="1"/>
      <charset val="128"/>
    </font>
    <font>
      <sz val="7"/>
      <color theme="1"/>
      <name val="UD Digi Kyokasho NK-R"/>
      <charset val="128"/>
    </font>
    <font>
      <sz val="7"/>
      <color theme="1"/>
      <name val="UD Digi Kyokasho NK-R"/>
      <family val="1"/>
      <charset val="128"/>
    </font>
    <font>
      <sz val="7"/>
      <color theme="1"/>
      <name val="UD Digi Kyokasho NK-R"/>
      <family val="2"/>
      <charset val="128"/>
    </font>
    <font>
      <sz val="6"/>
      <color theme="1"/>
      <name val="UD Digi Kyokasho NK-R"/>
      <charset val="128"/>
    </font>
    <font>
      <sz val="10"/>
      <name val="UD Digi Kyokasho NK-R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5" fillId="5" borderId="0" xfId="0" applyFont="1" applyFill="1">
      <alignment vertical="center"/>
    </xf>
    <xf numFmtId="0" fontId="6" fillId="5" borderId="0" xfId="0" applyFont="1" applyFill="1" applyAlignment="1">
      <alignment vertical="center" shrinkToFi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textRotation="255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 applyProtection="1">
      <alignment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>
      <alignment vertical="center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44450</xdr:colOff>
      <xdr:row>8</xdr:row>
      <xdr:rowOff>57150</xdr:rowOff>
    </xdr:from>
    <xdr:to>
      <xdr:col>26</xdr:col>
      <xdr:colOff>412750</xdr:colOff>
      <xdr:row>19</xdr:row>
      <xdr:rowOff>146050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4B1489F-0EF0-4279-9D6A-5693F5347F8B}"/>
            </a:ext>
          </a:extLst>
        </xdr:cNvPr>
        <xdr:cNvGrpSpPr/>
      </xdr:nvGrpSpPr>
      <xdr:grpSpPr>
        <a:xfrm>
          <a:off x="7505700" y="1263650"/>
          <a:ext cx="4130675" cy="2446338"/>
          <a:chOff x="7258050" y="749300"/>
          <a:chExt cx="3987800" cy="240030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C11F8E2-9AB2-4268-9373-800C75C01BC1}"/>
              </a:ext>
            </a:extLst>
          </xdr:cNvPr>
          <xdr:cNvSpPr/>
        </xdr:nvSpPr>
        <xdr:spPr>
          <a:xfrm>
            <a:off x="7258050" y="939800"/>
            <a:ext cx="3987800" cy="2209800"/>
          </a:xfrm>
          <a:prstGeom prst="roundRect">
            <a:avLst>
              <a:gd name="adj" fmla="val 1178"/>
            </a:avLst>
          </a:prstGeom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5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■氏名などに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■参考記録は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整数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とし、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『14,15,00』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のような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『,』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や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初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などの文字を入れないでください。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■氏名、フリガナに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■リレーの単独チームは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○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を選択してください。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■ほかの大会の申込みファイルのデータをコピー＆ペストしない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でください。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D664472-D6B9-4E04-9280-7179217B1E00}"/>
              </a:ext>
            </a:extLst>
          </xdr:cNvPr>
          <xdr:cNvSpPr/>
        </xdr:nvSpPr>
        <xdr:spPr>
          <a:xfrm>
            <a:off x="7258050" y="749300"/>
            <a:ext cx="1955800" cy="349250"/>
          </a:xfrm>
          <a:prstGeom prst="roundRect">
            <a:avLst/>
          </a:prstGeom>
          <a:solidFill>
            <a:schemeClr val="accent1"/>
          </a:solidFill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データ入力に関するお願い</a:t>
            </a:r>
            <a:endParaRPr kumimoji="1" lang="en-US" altLang="ja-JP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86EA-D185-408A-B0E2-B9A4B48AD081}">
  <dimension ref="A1:AG126"/>
  <sheetViews>
    <sheetView tabSelected="1" view="pageBreakPreview" zoomScale="120" zoomScaleNormal="110" zoomScaleSheetLayoutView="120" workbookViewId="0">
      <selection activeCell="R8" sqref="R7:R8"/>
    </sheetView>
  </sheetViews>
  <sheetFormatPr defaultColWidth="8.69921875" defaultRowHeight="15" customHeight="1"/>
  <cols>
    <col min="1" max="1" width="2.296875" style="13" bestFit="1" customWidth="1"/>
    <col min="2" max="2" width="4.69921875" style="14" customWidth="1"/>
    <col min="3" max="6" width="4.09765625" style="15" customWidth="1"/>
    <col min="7" max="8" width="2.09765625" style="13" customWidth="1"/>
    <col min="9" max="9" width="4.69921875" style="15" customWidth="1"/>
    <col min="10" max="10" width="4.796875" style="15" bestFit="1" customWidth="1"/>
    <col min="11" max="11" width="4.5" style="15" bestFit="1" customWidth="1"/>
    <col min="12" max="12" width="4.69921875" style="15" customWidth="1"/>
    <col min="13" max="13" width="4.796875" style="15" bestFit="1" customWidth="1"/>
    <col min="14" max="14" width="4.5" style="15" bestFit="1" customWidth="1"/>
    <col min="15" max="15" width="4.69921875" style="15" customWidth="1"/>
    <col min="16" max="16" width="4.796875" style="15" bestFit="1" customWidth="1"/>
    <col min="17" max="17" width="4.5" style="15" bestFit="1" customWidth="1"/>
    <col min="18" max="18" width="5" style="15" bestFit="1" customWidth="1"/>
    <col min="19" max="19" width="2.19921875" style="15" bestFit="1" customWidth="1"/>
    <col min="20" max="20" width="1.69921875" style="15" customWidth="1"/>
    <col min="21" max="33" width="6.59765625" style="15" customWidth="1"/>
    <col min="34" max="42" width="6.59765625" style="1" customWidth="1"/>
    <col min="43" max="16384" width="8.69921875" style="1"/>
  </cols>
  <sheetData>
    <row r="1" spans="1:33" ht="15" customHeight="1">
      <c r="A1" s="23" t="s">
        <v>474</v>
      </c>
      <c r="B1" s="24"/>
      <c r="C1" s="25"/>
      <c r="D1" s="25"/>
      <c r="E1" s="25"/>
      <c r="F1" s="25"/>
      <c r="G1" s="26"/>
      <c r="H1" s="26"/>
      <c r="I1" s="25"/>
      <c r="J1" s="25"/>
      <c r="K1" s="25"/>
      <c r="L1" s="25"/>
      <c r="M1" s="25"/>
      <c r="N1" s="27"/>
      <c r="O1" s="19"/>
      <c r="P1" s="19" t="s">
        <v>20</v>
      </c>
      <c r="Q1" s="17" t="s">
        <v>21</v>
      </c>
      <c r="R1" s="56" t="s">
        <v>22</v>
      </c>
      <c r="S1" s="56"/>
    </row>
    <row r="2" spans="1:33" ht="15" customHeight="1">
      <c r="A2" s="60" t="s">
        <v>23</v>
      </c>
      <c r="B2" s="17" t="s">
        <v>40</v>
      </c>
      <c r="C2" s="53" t="s">
        <v>362</v>
      </c>
      <c r="D2" s="53"/>
      <c r="E2" s="53" t="s">
        <v>41</v>
      </c>
      <c r="F2" s="53"/>
      <c r="G2" s="53" t="s">
        <v>42</v>
      </c>
      <c r="H2" s="53"/>
      <c r="I2" s="53"/>
      <c r="J2" s="53" t="s">
        <v>24</v>
      </c>
      <c r="K2" s="53"/>
      <c r="L2" s="53" t="s">
        <v>25</v>
      </c>
      <c r="M2" s="53"/>
      <c r="N2" s="28"/>
      <c r="O2" s="18" t="s">
        <v>26</v>
      </c>
      <c r="P2" s="22"/>
      <c r="Q2" s="22"/>
      <c r="R2" s="54"/>
      <c r="S2" s="54"/>
      <c r="U2" s="36"/>
    </row>
    <row r="3" spans="1:33" ht="15" customHeight="1">
      <c r="A3" s="60"/>
      <c r="B3" s="21" t="s">
        <v>46</v>
      </c>
      <c r="C3" s="59"/>
      <c r="D3" s="59"/>
      <c r="E3" s="59"/>
      <c r="F3" s="59"/>
      <c r="G3" s="54" t="s">
        <v>363</v>
      </c>
      <c r="H3" s="54"/>
      <c r="I3" s="54"/>
      <c r="J3" s="54"/>
      <c r="K3" s="54"/>
      <c r="L3" s="55"/>
      <c r="M3" s="55"/>
      <c r="N3" s="28"/>
      <c r="O3" s="18" t="s">
        <v>27</v>
      </c>
      <c r="P3" s="22"/>
      <c r="Q3" s="22"/>
      <c r="R3" s="54"/>
      <c r="S3" s="54"/>
    </row>
    <row r="4" spans="1:33" ht="10.15" customHeight="1">
      <c r="A4" s="38"/>
      <c r="B4" s="39"/>
      <c r="C4" s="40"/>
      <c r="D4" s="40"/>
      <c r="E4" s="40"/>
      <c r="F4" s="40"/>
      <c r="G4" s="39"/>
      <c r="H4" s="39"/>
      <c r="I4" s="39"/>
      <c r="J4" s="39"/>
      <c r="K4" s="39"/>
      <c r="L4" s="41"/>
      <c r="M4" s="41"/>
      <c r="N4" s="28"/>
      <c r="O4" s="42"/>
      <c r="P4" s="43"/>
      <c r="Q4" s="43"/>
      <c r="R4" s="39"/>
      <c r="S4" s="39"/>
    </row>
    <row r="5" spans="1:33" ht="10.15" customHeight="1">
      <c r="A5" s="58" t="s">
        <v>414</v>
      </c>
      <c r="B5" s="58"/>
      <c r="C5" s="44" t="s">
        <v>415</v>
      </c>
      <c r="D5" s="44" t="s">
        <v>416</v>
      </c>
      <c r="E5" s="44" t="s">
        <v>417</v>
      </c>
      <c r="F5" s="44" t="s">
        <v>418</v>
      </c>
      <c r="G5" s="57" t="s">
        <v>419</v>
      </c>
      <c r="H5" s="57"/>
      <c r="I5" s="45" t="s">
        <v>420</v>
      </c>
      <c r="J5" s="45" t="s">
        <v>421</v>
      </c>
      <c r="K5" s="39"/>
      <c r="L5" s="41"/>
      <c r="M5" s="41"/>
      <c r="N5" s="28"/>
      <c r="O5" s="42"/>
      <c r="P5" s="43"/>
      <c r="Q5" s="43"/>
      <c r="R5" s="39"/>
      <c r="S5" s="39"/>
    </row>
    <row r="6" spans="1:33" ht="10.15" customHeight="1">
      <c r="A6" s="57" t="s">
        <v>412</v>
      </c>
      <c r="B6" s="57"/>
      <c r="C6" s="46"/>
      <c r="D6" s="46"/>
      <c r="E6" s="46"/>
      <c r="F6" s="46"/>
      <c r="G6" s="59"/>
      <c r="H6" s="59"/>
      <c r="I6" s="46"/>
      <c r="J6" s="46"/>
      <c r="K6" s="39"/>
      <c r="L6" s="41"/>
      <c r="M6" s="41"/>
      <c r="N6" s="28"/>
      <c r="O6" s="42"/>
      <c r="P6" s="43"/>
      <c r="Q6" s="43"/>
      <c r="R6" s="39"/>
      <c r="S6" s="39"/>
    </row>
    <row r="7" spans="1:33" ht="10.15" customHeight="1">
      <c r="A7" s="57" t="s">
        <v>413</v>
      </c>
      <c r="B7" s="57"/>
      <c r="C7" s="46"/>
      <c r="D7" s="46"/>
      <c r="E7" s="46"/>
      <c r="F7" s="46"/>
      <c r="G7" s="59"/>
      <c r="H7" s="59"/>
      <c r="I7" s="46"/>
      <c r="J7" s="46"/>
      <c r="K7" s="39"/>
      <c r="L7" s="41"/>
      <c r="M7" s="41"/>
      <c r="N7" s="28"/>
      <c r="O7" s="42"/>
      <c r="P7" s="43"/>
      <c r="Q7" s="43"/>
      <c r="R7" s="39"/>
      <c r="S7" s="39"/>
    </row>
    <row r="8" spans="1:33" ht="10.15" customHeight="1">
      <c r="A8" s="26"/>
      <c r="B8" s="24"/>
      <c r="C8" s="25"/>
      <c r="D8" s="25"/>
      <c r="E8" s="25"/>
      <c r="F8" s="25"/>
      <c r="G8" s="26"/>
      <c r="H8" s="2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33" s="2" customFormat="1" ht="11.25">
      <c r="A9" s="50" t="s">
        <v>43</v>
      </c>
      <c r="B9" s="51" t="s">
        <v>44</v>
      </c>
      <c r="C9" s="50" t="s">
        <v>28</v>
      </c>
      <c r="D9" s="50" t="s">
        <v>29</v>
      </c>
      <c r="E9" s="50" t="s">
        <v>30</v>
      </c>
      <c r="F9" s="50" t="s">
        <v>31</v>
      </c>
      <c r="G9" s="52" t="s">
        <v>32</v>
      </c>
      <c r="H9" s="52" t="s">
        <v>33</v>
      </c>
      <c r="I9" s="50" t="s">
        <v>34</v>
      </c>
      <c r="J9" s="50"/>
      <c r="K9" s="50"/>
      <c r="L9" s="50" t="s">
        <v>364</v>
      </c>
      <c r="M9" s="50"/>
      <c r="N9" s="50"/>
      <c r="O9" s="50" t="s">
        <v>365</v>
      </c>
      <c r="P9" s="50"/>
      <c r="Q9" s="50"/>
      <c r="R9" s="20" t="s">
        <v>35</v>
      </c>
      <c r="S9" s="52" t="s">
        <v>36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2" customFormat="1" ht="11.25">
      <c r="A10" s="50"/>
      <c r="B10" s="51"/>
      <c r="C10" s="50"/>
      <c r="D10" s="50"/>
      <c r="E10" s="50"/>
      <c r="F10" s="50"/>
      <c r="G10" s="52"/>
      <c r="H10" s="52"/>
      <c r="I10" s="20" t="s">
        <v>37</v>
      </c>
      <c r="J10" s="20" t="s">
        <v>38</v>
      </c>
      <c r="K10" s="20" t="s">
        <v>39</v>
      </c>
      <c r="L10" s="20" t="s">
        <v>37</v>
      </c>
      <c r="M10" s="20" t="s">
        <v>38</v>
      </c>
      <c r="N10" s="20" t="s">
        <v>39</v>
      </c>
      <c r="O10" s="20" t="s">
        <v>37</v>
      </c>
      <c r="P10" s="20" t="s">
        <v>38</v>
      </c>
      <c r="Q10" s="20" t="s">
        <v>39</v>
      </c>
      <c r="R10" s="20" t="s">
        <v>366</v>
      </c>
      <c r="S10" s="50"/>
      <c r="T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18" customHeight="1">
      <c r="A11" s="29">
        <v>1</v>
      </c>
      <c r="B11" s="33"/>
      <c r="C11" s="30"/>
      <c r="D11" s="30"/>
      <c r="E11" s="30"/>
      <c r="F11" s="30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21"/>
      <c r="V11" s="16"/>
    </row>
    <row r="12" spans="1:33" ht="18" customHeight="1">
      <c r="A12" s="29">
        <v>2</v>
      </c>
      <c r="B12" s="33"/>
      <c r="C12" s="30"/>
      <c r="D12" s="30"/>
      <c r="E12" s="30"/>
      <c r="F12" s="30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1"/>
      <c r="V12" s="16"/>
    </row>
    <row r="13" spans="1:33" ht="18" customHeight="1">
      <c r="A13" s="29">
        <v>3</v>
      </c>
      <c r="B13" s="33"/>
      <c r="C13" s="30"/>
      <c r="D13" s="30"/>
      <c r="E13" s="30"/>
      <c r="F13" s="30"/>
      <c r="G13" s="31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21"/>
    </row>
    <row r="14" spans="1:33" ht="18" customHeight="1">
      <c r="A14" s="29">
        <v>4</v>
      </c>
      <c r="B14" s="33"/>
      <c r="C14" s="30"/>
      <c r="D14" s="30"/>
      <c r="E14" s="30"/>
      <c r="F14" s="30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1"/>
      <c r="T14" s="13"/>
      <c r="U14" s="13"/>
      <c r="V14" s="13"/>
      <c r="W14" s="13"/>
      <c r="X14" s="13"/>
      <c r="Y14" s="13"/>
    </row>
    <row r="15" spans="1:33" ht="18" customHeight="1">
      <c r="A15" s="29">
        <v>5</v>
      </c>
      <c r="B15" s="33"/>
      <c r="C15" s="30"/>
      <c r="D15" s="30"/>
      <c r="E15" s="30"/>
      <c r="F15" s="30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1"/>
    </row>
    <row r="16" spans="1:33" ht="18" customHeight="1">
      <c r="A16" s="29">
        <v>6</v>
      </c>
      <c r="B16" s="33"/>
      <c r="C16" s="30"/>
      <c r="D16" s="30"/>
      <c r="E16" s="30"/>
      <c r="F16" s="30"/>
      <c r="G16" s="31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1"/>
    </row>
    <row r="17" spans="1:21" ht="18" customHeight="1">
      <c r="A17" s="29">
        <v>7</v>
      </c>
      <c r="B17" s="33"/>
      <c r="C17" s="30"/>
      <c r="D17" s="30"/>
      <c r="E17" s="30"/>
      <c r="F17" s="30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1"/>
    </row>
    <row r="18" spans="1:21" ht="18" customHeight="1">
      <c r="A18" s="29">
        <v>8</v>
      </c>
      <c r="B18" s="33"/>
      <c r="C18" s="30"/>
      <c r="D18" s="30"/>
      <c r="E18" s="30"/>
      <c r="F18" s="30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1"/>
    </row>
    <row r="19" spans="1:21" ht="18" customHeight="1">
      <c r="A19" s="29">
        <v>9</v>
      </c>
      <c r="B19" s="33"/>
      <c r="C19" s="30"/>
      <c r="D19" s="30"/>
      <c r="E19" s="30"/>
      <c r="F19" s="30"/>
      <c r="G19" s="31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1"/>
    </row>
    <row r="20" spans="1:21" ht="18" customHeight="1">
      <c r="A20" s="29">
        <v>10</v>
      </c>
      <c r="B20" s="33"/>
      <c r="C20" s="30"/>
      <c r="D20" s="30"/>
      <c r="E20" s="30"/>
      <c r="F20" s="30"/>
      <c r="G20" s="31"/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1"/>
      <c r="U20" s="37"/>
    </row>
    <row r="21" spans="1:21" ht="18" customHeight="1">
      <c r="A21" s="29">
        <v>11</v>
      </c>
      <c r="B21" s="33"/>
      <c r="C21" s="30"/>
      <c r="D21" s="30"/>
      <c r="E21" s="30"/>
      <c r="F21" s="30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1"/>
    </row>
    <row r="22" spans="1:21" ht="18" customHeight="1">
      <c r="A22" s="29">
        <v>12</v>
      </c>
      <c r="B22" s="33"/>
      <c r="C22" s="30"/>
      <c r="D22" s="30"/>
      <c r="E22" s="30"/>
      <c r="F22" s="30"/>
      <c r="G22" s="3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1"/>
    </row>
    <row r="23" spans="1:21" ht="18" customHeight="1">
      <c r="A23" s="29">
        <v>13</v>
      </c>
      <c r="B23" s="33"/>
      <c r="C23" s="30"/>
      <c r="D23" s="30"/>
      <c r="E23" s="30"/>
      <c r="F23" s="30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1"/>
    </row>
    <row r="24" spans="1:21" ht="18" customHeight="1">
      <c r="A24" s="29">
        <v>14</v>
      </c>
      <c r="B24" s="33"/>
      <c r="C24" s="30"/>
      <c r="D24" s="30"/>
      <c r="E24" s="30"/>
      <c r="F24" s="30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1"/>
    </row>
    <row r="25" spans="1:21" ht="18" customHeight="1">
      <c r="A25" s="29">
        <v>15</v>
      </c>
      <c r="B25" s="33"/>
      <c r="C25" s="30"/>
      <c r="D25" s="30"/>
      <c r="E25" s="30"/>
      <c r="F25" s="30"/>
      <c r="G25" s="31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1"/>
    </row>
    <row r="26" spans="1:21" ht="18" customHeight="1">
      <c r="A26" s="29">
        <v>16</v>
      </c>
      <c r="B26" s="33"/>
      <c r="C26" s="30"/>
      <c r="D26" s="30"/>
      <c r="E26" s="30"/>
      <c r="F26" s="30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1"/>
    </row>
    <row r="27" spans="1:21" ht="18" customHeight="1">
      <c r="A27" s="29">
        <v>17</v>
      </c>
      <c r="B27" s="33"/>
      <c r="C27" s="30"/>
      <c r="D27" s="30"/>
      <c r="E27" s="30"/>
      <c r="F27" s="30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21"/>
    </row>
    <row r="28" spans="1:21" ht="18" customHeight="1">
      <c r="A28" s="29">
        <v>18</v>
      </c>
      <c r="B28" s="33"/>
      <c r="C28" s="30"/>
      <c r="D28" s="30"/>
      <c r="E28" s="30"/>
      <c r="F28" s="30"/>
      <c r="G28" s="31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1"/>
    </row>
    <row r="29" spans="1:21" ht="18" customHeight="1">
      <c r="A29" s="29">
        <v>19</v>
      </c>
      <c r="B29" s="33"/>
      <c r="C29" s="30"/>
      <c r="D29" s="30"/>
      <c r="E29" s="30"/>
      <c r="F29" s="30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1"/>
    </row>
    <row r="30" spans="1:21" ht="18" customHeight="1">
      <c r="A30" s="29">
        <v>20</v>
      </c>
      <c r="B30" s="33"/>
      <c r="C30" s="30"/>
      <c r="D30" s="30"/>
      <c r="E30" s="30"/>
      <c r="F30" s="30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21"/>
    </row>
    <row r="31" spans="1:21" ht="18" customHeight="1">
      <c r="A31" s="29">
        <v>21</v>
      </c>
      <c r="B31" s="33"/>
      <c r="C31" s="30"/>
      <c r="D31" s="30"/>
      <c r="E31" s="30"/>
      <c r="F31" s="30"/>
      <c r="G31" s="31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1"/>
    </row>
    <row r="32" spans="1:21" ht="18" customHeight="1">
      <c r="A32" s="29">
        <v>22</v>
      </c>
      <c r="B32" s="33"/>
      <c r="C32" s="30"/>
      <c r="D32" s="30"/>
      <c r="E32" s="30"/>
      <c r="F32" s="30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1"/>
    </row>
    <row r="33" spans="1:19" ht="18" customHeight="1">
      <c r="A33" s="29">
        <v>23</v>
      </c>
      <c r="B33" s="33"/>
      <c r="C33" s="30"/>
      <c r="D33" s="30"/>
      <c r="E33" s="30"/>
      <c r="F33" s="30"/>
      <c r="G33" s="31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1"/>
    </row>
    <row r="34" spans="1:19" ht="18" customHeight="1">
      <c r="A34" s="29">
        <v>24</v>
      </c>
      <c r="B34" s="33"/>
      <c r="C34" s="30"/>
      <c r="D34" s="30"/>
      <c r="E34" s="30"/>
      <c r="F34" s="30"/>
      <c r="G34" s="3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21"/>
    </row>
    <row r="35" spans="1:19" ht="18" customHeight="1">
      <c r="A35" s="29">
        <v>25</v>
      </c>
      <c r="B35" s="33"/>
      <c r="C35" s="30"/>
      <c r="D35" s="30"/>
      <c r="E35" s="30"/>
      <c r="F35" s="30"/>
      <c r="G35" s="31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1"/>
    </row>
    <row r="36" spans="1:19" ht="18" customHeight="1">
      <c r="A36" s="29">
        <v>26</v>
      </c>
      <c r="B36" s="33"/>
      <c r="C36" s="30"/>
      <c r="D36" s="30"/>
      <c r="E36" s="30"/>
      <c r="F36" s="30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21"/>
    </row>
    <row r="37" spans="1:19" ht="18" customHeight="1">
      <c r="A37" s="29">
        <v>27</v>
      </c>
      <c r="B37" s="33"/>
      <c r="C37" s="30"/>
      <c r="D37" s="30"/>
      <c r="E37" s="30"/>
      <c r="F37" s="30"/>
      <c r="G37" s="31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21"/>
    </row>
    <row r="38" spans="1:19" ht="18" customHeight="1">
      <c r="A38" s="29">
        <v>28</v>
      </c>
      <c r="B38" s="33"/>
      <c r="C38" s="30"/>
      <c r="D38" s="30"/>
      <c r="E38" s="30"/>
      <c r="F38" s="30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21"/>
    </row>
    <row r="39" spans="1:19" ht="18" customHeight="1">
      <c r="A39" s="29">
        <v>29</v>
      </c>
      <c r="B39" s="33"/>
      <c r="C39" s="30"/>
      <c r="D39" s="30"/>
      <c r="E39" s="30"/>
      <c r="F39" s="30"/>
      <c r="G39" s="31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21"/>
    </row>
    <row r="40" spans="1:19" ht="18" customHeight="1">
      <c r="A40" s="29">
        <v>30</v>
      </c>
      <c r="B40" s="33"/>
      <c r="C40" s="30"/>
      <c r="D40" s="30"/>
      <c r="E40" s="30"/>
      <c r="F40" s="30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1"/>
    </row>
    <row r="41" spans="1:19" ht="18" customHeight="1">
      <c r="A41" s="29">
        <v>31</v>
      </c>
      <c r="B41" s="33"/>
      <c r="C41" s="30"/>
      <c r="D41" s="30"/>
      <c r="E41" s="30"/>
      <c r="F41" s="30"/>
      <c r="G41" s="31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21"/>
    </row>
    <row r="42" spans="1:19" ht="18" customHeight="1">
      <c r="A42" s="29">
        <v>32</v>
      </c>
      <c r="B42" s="33"/>
      <c r="C42" s="30"/>
      <c r="D42" s="30"/>
      <c r="E42" s="30"/>
      <c r="F42" s="30"/>
      <c r="G42" s="31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21"/>
    </row>
    <row r="43" spans="1:19" ht="18" customHeight="1">
      <c r="A43" s="29">
        <v>33</v>
      </c>
      <c r="B43" s="33"/>
      <c r="C43" s="30"/>
      <c r="D43" s="30"/>
      <c r="E43" s="30"/>
      <c r="F43" s="30"/>
      <c r="G43" s="31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21"/>
    </row>
    <row r="44" spans="1:19" ht="18" customHeight="1">
      <c r="A44" s="29">
        <v>34</v>
      </c>
      <c r="B44" s="33"/>
      <c r="C44" s="30"/>
      <c r="D44" s="30"/>
      <c r="E44" s="30"/>
      <c r="F44" s="30"/>
      <c r="G44" s="31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21"/>
    </row>
    <row r="45" spans="1:19" ht="18" customHeight="1">
      <c r="A45" s="29">
        <v>35</v>
      </c>
      <c r="B45" s="33"/>
      <c r="C45" s="30"/>
      <c r="D45" s="30"/>
      <c r="E45" s="30"/>
      <c r="F45" s="30"/>
      <c r="G45" s="31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1"/>
    </row>
    <row r="46" spans="1:19" ht="18" customHeight="1">
      <c r="A46" s="29">
        <v>36</v>
      </c>
      <c r="B46" s="33"/>
      <c r="C46" s="30"/>
      <c r="D46" s="30"/>
      <c r="E46" s="30"/>
      <c r="F46" s="30"/>
      <c r="G46" s="31"/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1"/>
    </row>
    <row r="47" spans="1:19" ht="18" customHeight="1">
      <c r="A47" s="29">
        <v>37</v>
      </c>
      <c r="B47" s="33"/>
      <c r="C47" s="30"/>
      <c r="D47" s="30"/>
      <c r="E47" s="30"/>
      <c r="F47" s="30"/>
      <c r="G47" s="31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21"/>
    </row>
    <row r="48" spans="1:19" ht="18" customHeight="1">
      <c r="A48" s="29">
        <v>38</v>
      </c>
      <c r="B48" s="33"/>
      <c r="C48" s="30"/>
      <c r="D48" s="30"/>
      <c r="E48" s="30"/>
      <c r="F48" s="30"/>
      <c r="G48" s="31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21"/>
    </row>
    <row r="49" spans="1:19" ht="18" customHeight="1">
      <c r="A49" s="29">
        <v>39</v>
      </c>
      <c r="B49" s="33"/>
      <c r="C49" s="30"/>
      <c r="D49" s="30"/>
      <c r="E49" s="30"/>
      <c r="F49" s="30"/>
      <c r="G49" s="31"/>
      <c r="H49" s="31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21"/>
    </row>
    <row r="50" spans="1:19" ht="18" customHeight="1">
      <c r="A50" s="29">
        <v>40</v>
      </c>
      <c r="B50" s="33"/>
      <c r="C50" s="30"/>
      <c r="D50" s="30"/>
      <c r="E50" s="30"/>
      <c r="F50" s="30"/>
      <c r="G50" s="31"/>
      <c r="H50" s="31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21"/>
    </row>
    <row r="51" spans="1:19" ht="18" customHeight="1">
      <c r="A51" s="29">
        <v>41</v>
      </c>
      <c r="B51" s="33"/>
      <c r="C51" s="30"/>
      <c r="D51" s="30"/>
      <c r="E51" s="30"/>
      <c r="F51" s="30"/>
      <c r="G51" s="31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21"/>
    </row>
    <row r="52" spans="1:19" ht="18" customHeight="1">
      <c r="A52" s="29">
        <v>42</v>
      </c>
      <c r="B52" s="33"/>
      <c r="C52" s="30"/>
      <c r="D52" s="30"/>
      <c r="E52" s="30"/>
      <c r="F52" s="30"/>
      <c r="G52" s="31"/>
      <c r="H52" s="3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21"/>
    </row>
    <row r="53" spans="1:19" ht="18" customHeight="1">
      <c r="A53" s="29">
        <v>43</v>
      </c>
      <c r="B53" s="33"/>
      <c r="C53" s="30"/>
      <c r="D53" s="30"/>
      <c r="E53" s="30"/>
      <c r="F53" s="30"/>
      <c r="G53" s="31"/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21"/>
    </row>
    <row r="54" spans="1:19" ht="18" customHeight="1">
      <c r="A54" s="29">
        <v>44</v>
      </c>
      <c r="B54" s="33"/>
      <c r="C54" s="30"/>
      <c r="D54" s="30"/>
      <c r="E54" s="30"/>
      <c r="F54" s="30"/>
      <c r="G54" s="31"/>
      <c r="H54" s="31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21"/>
    </row>
    <row r="55" spans="1:19" ht="18" customHeight="1">
      <c r="A55" s="29">
        <v>45</v>
      </c>
      <c r="B55" s="33"/>
      <c r="C55" s="30"/>
      <c r="D55" s="30"/>
      <c r="E55" s="30"/>
      <c r="F55" s="30"/>
      <c r="G55" s="31"/>
      <c r="H55" s="31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21"/>
    </row>
    <row r="56" spans="1:19" ht="18" customHeight="1">
      <c r="A56" s="29">
        <v>46</v>
      </c>
      <c r="B56" s="33"/>
      <c r="C56" s="30"/>
      <c r="D56" s="30"/>
      <c r="E56" s="30"/>
      <c r="F56" s="30"/>
      <c r="G56" s="31"/>
      <c r="H56" s="31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21"/>
    </row>
    <row r="57" spans="1:19" ht="18" customHeight="1">
      <c r="A57" s="29">
        <v>47</v>
      </c>
      <c r="B57" s="33"/>
      <c r="C57" s="30"/>
      <c r="D57" s="30"/>
      <c r="E57" s="30"/>
      <c r="F57" s="30"/>
      <c r="G57" s="31"/>
      <c r="H57" s="31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21"/>
    </row>
    <row r="58" spans="1:19" ht="18" customHeight="1">
      <c r="A58" s="29">
        <v>48</v>
      </c>
      <c r="B58" s="33"/>
      <c r="C58" s="30"/>
      <c r="D58" s="30"/>
      <c r="E58" s="30"/>
      <c r="F58" s="30"/>
      <c r="G58" s="31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1"/>
    </row>
    <row r="59" spans="1:19" ht="18" customHeight="1">
      <c r="A59" s="29">
        <v>49</v>
      </c>
      <c r="B59" s="33"/>
      <c r="C59" s="30"/>
      <c r="D59" s="30"/>
      <c r="E59" s="30"/>
      <c r="F59" s="30"/>
      <c r="G59" s="31"/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21"/>
    </row>
    <row r="60" spans="1:19" ht="18" customHeight="1">
      <c r="A60" s="29">
        <v>50</v>
      </c>
      <c r="B60" s="33"/>
      <c r="C60" s="30"/>
      <c r="D60" s="30"/>
      <c r="E60" s="30"/>
      <c r="F60" s="30"/>
      <c r="G60" s="31"/>
      <c r="H60" s="31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21"/>
    </row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algorithmName="SHA-512" hashValue="aL4XN9Yx9XTCE0NoENuXU3kj2tfa2jXJFkXTYQbJxZkXAp1SnHG9BZ+P+BCLpmBrEXDXscpEyNyQA9r1BKsRug==" saltValue="ln4EULQXUEOQkN/4RSa6LQ==" spinCount="100000" sheet="1" objects="1" scenarios="1"/>
  <mergeCells count="32">
    <mergeCell ref="R1:S1"/>
    <mergeCell ref="R2:S2"/>
    <mergeCell ref="R3:S3"/>
    <mergeCell ref="A6:B6"/>
    <mergeCell ref="A7:B7"/>
    <mergeCell ref="A5:B5"/>
    <mergeCell ref="G5:H5"/>
    <mergeCell ref="G6:H6"/>
    <mergeCell ref="G7:H7"/>
    <mergeCell ref="A2:A3"/>
    <mergeCell ref="C2:D2"/>
    <mergeCell ref="C3:D3"/>
    <mergeCell ref="E2:F2"/>
    <mergeCell ref="E3:F3"/>
    <mergeCell ref="S9:S10"/>
    <mergeCell ref="G2:I2"/>
    <mergeCell ref="G3:I3"/>
    <mergeCell ref="J2:K2"/>
    <mergeCell ref="J3:K3"/>
    <mergeCell ref="L2:M2"/>
    <mergeCell ref="L3:M3"/>
    <mergeCell ref="I9:K9"/>
    <mergeCell ref="F9:F10"/>
    <mergeCell ref="G9:G10"/>
    <mergeCell ref="H9:H10"/>
    <mergeCell ref="L9:N9"/>
    <mergeCell ref="O9:Q9"/>
    <mergeCell ref="A9:A10"/>
    <mergeCell ref="B9:B10"/>
    <mergeCell ref="C9:C10"/>
    <mergeCell ref="D9:D10"/>
    <mergeCell ref="E9:E10"/>
  </mergeCells>
  <phoneticPr fontId="3"/>
  <conditionalFormatting sqref="B3:M3">
    <cfRule type="cellIs" dxfId="2" priority="3" operator="equal">
      <formula>0</formula>
    </cfRule>
  </conditionalFormatting>
  <conditionalFormatting sqref="P2:S3">
    <cfRule type="cellIs" dxfId="1" priority="2" operator="equal">
      <formula>0</formula>
    </cfRule>
  </conditionalFormatting>
  <conditionalFormatting sqref="C6:J7">
    <cfRule type="cellIs" dxfId="0" priority="1" operator="equal">
      <formula>0</formula>
    </cfRule>
  </conditionalFormatting>
  <dataValidations count="10">
    <dataValidation type="list" allowBlank="1" showInputMessage="1" showErrorMessage="1" sqref="B3" xr:uid="{DB609BD8-539F-4FE8-ABEE-7FD0F7E7871C}">
      <formula1>所属陸協</formula1>
    </dataValidation>
    <dataValidation type="list" allowBlank="1" showInputMessage="1" showErrorMessage="1" sqref="C3" xr:uid="{7F3C2A85-43C7-42B3-902B-AB68D239047F}">
      <formula1>所属区分</formula1>
    </dataValidation>
    <dataValidation type="list" allowBlank="1" showInputMessage="1" showErrorMessage="1" sqref="E3:F3" xr:uid="{5FB52944-1FA0-4E57-BB7E-91D1D2C0E340}">
      <formula1>INDIRECT(C3)</formula1>
    </dataValidation>
    <dataValidation type="list" allowBlank="1" showInputMessage="1" showErrorMessage="1" sqref="H11:H60" xr:uid="{477D1930-FCA0-4D1C-A0B7-BA759C6C3E4F}">
      <formula1>"男,女"</formula1>
    </dataValidation>
    <dataValidation type="list" allowBlank="1" showInputMessage="1" showErrorMessage="1" sqref="R11:R60" xr:uid="{CE9DF28C-B844-40D4-9FE3-5C21DAE2E264}">
      <formula1>"一・高・中男子,一・高・中女子"</formula1>
    </dataValidation>
    <dataValidation type="list" allowBlank="1" showInputMessage="1" showErrorMessage="1" sqref="S11:S60" xr:uid="{61E3FA6D-400D-431E-ABBE-8C4FE87D2500}">
      <formula1>"○,A,B,C,D,E,F"</formula1>
    </dataValidation>
    <dataValidation type="list" allowBlank="1" showInputMessage="1" showErrorMessage="1" sqref="P11:P60 M11:M60 I11:J60" xr:uid="{15EC5FCB-5FD5-49DE-8BA4-ECB5F381F850}">
      <formula1>INDIRECT(H11)</formula1>
    </dataValidation>
    <dataValidation type="list" allowBlank="1" showInputMessage="1" showErrorMessage="1" sqref="L11:L60" xr:uid="{CEBAA1D6-231E-4D31-B517-481E9B432A32}">
      <formula1>INDIRECT(H11)</formula1>
    </dataValidation>
    <dataValidation type="list" allowBlank="1" showInputMessage="1" showErrorMessage="1" sqref="O11:O60" xr:uid="{9B204114-725E-4DF7-BE22-7091FC88CD41}">
      <formula1>INDIRECT(H11)</formula1>
    </dataValidation>
    <dataValidation imeMode="halfKatakana" allowBlank="1" showInputMessage="1" showErrorMessage="1" sqref="E11:F60" xr:uid="{2B46FEE3-369A-4102-BC67-1B65002C82AD}"/>
  </dataValidations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8AD-D884-4870-9C68-5643652109D7}">
  <dimension ref="A1:AD129"/>
  <sheetViews>
    <sheetView workbookViewId="0">
      <selection activeCell="AD2" sqref="AD2:AD3"/>
    </sheetView>
  </sheetViews>
  <sheetFormatPr defaultColWidth="8.69921875" defaultRowHeight="15" customHeight="1"/>
  <cols>
    <col min="1" max="1" width="5.796875" style="1" bestFit="1" customWidth="1"/>
    <col min="2" max="2" width="2.796875" style="1" customWidth="1"/>
    <col min="3" max="3" width="8.8984375" style="1" bestFit="1" customWidth="1"/>
    <col min="4" max="4" width="3.3984375" style="2" bestFit="1" customWidth="1"/>
    <col min="5" max="5" width="7.796875" style="1" bestFit="1" customWidth="1"/>
    <col min="6" max="6" width="3.3984375" style="2" bestFit="1" customWidth="1"/>
    <col min="7" max="7" width="6.19921875" style="1" bestFit="1" customWidth="1"/>
    <col min="8" max="8" width="3.3984375" style="2" bestFit="1" customWidth="1"/>
    <col min="9" max="9" width="7.69921875" style="5" bestFit="1" customWidth="1"/>
    <col min="10" max="10" width="3.3984375" style="5" bestFit="1" customWidth="1"/>
    <col min="11" max="11" width="8.59765625" style="1" bestFit="1" customWidth="1"/>
    <col min="12" max="12" width="3.3984375" style="2" bestFit="1" customWidth="1"/>
    <col min="13" max="13" width="7.59765625" style="1" bestFit="1" customWidth="1"/>
    <col min="14" max="14" width="3.3984375" style="2" bestFit="1" customWidth="1"/>
    <col min="15" max="15" width="8" style="1" bestFit="1" customWidth="1"/>
    <col min="16" max="16" width="4.19921875" style="2" bestFit="1" customWidth="1"/>
    <col min="17" max="17" width="2.19921875" style="1" customWidth="1"/>
    <col min="18" max="18" width="8.19921875" style="1" bestFit="1" customWidth="1"/>
    <col min="19" max="19" width="2.19921875" style="1" customWidth="1"/>
    <col min="20" max="20" width="8.19921875" style="1" bestFit="1" customWidth="1"/>
    <col min="21" max="21" width="11.19921875" style="1" bestFit="1" customWidth="1"/>
    <col min="22" max="22" width="10.3984375" style="1" bestFit="1" customWidth="1"/>
    <col min="23" max="23" width="8.69921875" style="1"/>
    <col min="24" max="24" width="7.8984375" style="1" bestFit="1" customWidth="1"/>
    <col min="25" max="25" width="8.69921875" style="1"/>
    <col min="26" max="26" width="5.5" style="1" bestFit="1" customWidth="1"/>
    <col min="27" max="27" width="10.3984375" style="1" bestFit="1" customWidth="1"/>
    <col min="28" max="28" width="10" style="1" bestFit="1" customWidth="1"/>
    <col min="29" max="29" width="7.8984375" style="1" bestFit="1" customWidth="1"/>
    <col min="30" max="30" width="5.5" style="1" bestFit="1" customWidth="1"/>
    <col min="31" max="16384" width="8.69921875" style="1"/>
  </cols>
  <sheetData>
    <row r="1" spans="1:30" ht="15" customHeight="1">
      <c r="A1" s="4" t="s">
        <v>45</v>
      </c>
      <c r="C1" s="9" t="s">
        <v>93</v>
      </c>
      <c r="D1" s="9" t="s">
        <v>94</v>
      </c>
      <c r="E1" s="9" t="s">
        <v>95</v>
      </c>
      <c r="F1" s="9" t="s">
        <v>94</v>
      </c>
      <c r="G1" s="9" t="s">
        <v>96</v>
      </c>
      <c r="H1" s="9" t="s">
        <v>94</v>
      </c>
      <c r="I1" s="9" t="s">
        <v>341</v>
      </c>
      <c r="J1" s="10" t="s">
        <v>339</v>
      </c>
      <c r="K1" s="4" t="s">
        <v>359</v>
      </c>
      <c r="L1" s="9" t="s">
        <v>94</v>
      </c>
      <c r="M1" s="4" t="s">
        <v>360</v>
      </c>
      <c r="N1" s="9" t="s">
        <v>339</v>
      </c>
      <c r="O1" s="4" t="s">
        <v>340</v>
      </c>
      <c r="P1" s="9" t="s">
        <v>339</v>
      </c>
      <c r="R1" s="9" t="s">
        <v>366</v>
      </c>
      <c r="T1" s="4" t="s">
        <v>367</v>
      </c>
      <c r="U1" s="4" t="s">
        <v>368</v>
      </c>
      <c r="V1" s="4" t="s">
        <v>369</v>
      </c>
      <c r="W1" s="4" t="s">
        <v>370</v>
      </c>
      <c r="X1" s="4" t="s">
        <v>371</v>
      </c>
      <c r="Y1" s="4" t="s">
        <v>372</v>
      </c>
      <c r="Z1" s="4" t="s">
        <v>373</v>
      </c>
      <c r="AA1" s="4" t="s">
        <v>374</v>
      </c>
      <c r="AB1" s="4" t="s">
        <v>375</v>
      </c>
      <c r="AC1" s="4" t="s">
        <v>376</v>
      </c>
      <c r="AD1" s="4" t="s">
        <v>377</v>
      </c>
    </row>
    <row r="2" spans="1:30" ht="15" customHeight="1">
      <c r="A2" s="3" t="s">
        <v>46</v>
      </c>
      <c r="C2" s="3" t="s">
        <v>97</v>
      </c>
      <c r="D2" s="6">
        <v>101</v>
      </c>
      <c r="E2" s="3" t="s">
        <v>337</v>
      </c>
      <c r="F2" s="6">
        <v>201</v>
      </c>
      <c r="G2" s="3" t="s">
        <v>338</v>
      </c>
      <c r="H2" s="6">
        <v>601</v>
      </c>
      <c r="I2" s="3" t="s">
        <v>343</v>
      </c>
      <c r="J2" s="7">
        <v>605</v>
      </c>
      <c r="K2" s="3" t="s">
        <v>297</v>
      </c>
      <c r="L2" s="6">
        <v>501</v>
      </c>
      <c r="M2" s="7" t="s">
        <v>102</v>
      </c>
      <c r="N2" s="6">
        <v>603</v>
      </c>
      <c r="O2" s="3" t="s">
        <v>342</v>
      </c>
      <c r="P2" s="6">
        <v>602</v>
      </c>
      <c r="R2" s="3" t="s">
        <v>367</v>
      </c>
      <c r="T2" s="61" t="s">
        <v>378</v>
      </c>
      <c r="U2" s="61" t="s">
        <v>379</v>
      </c>
      <c r="V2" s="61" t="s">
        <v>380</v>
      </c>
      <c r="W2" s="61" t="s">
        <v>381</v>
      </c>
      <c r="X2" s="61" t="s">
        <v>382</v>
      </c>
      <c r="Y2" s="61" t="s">
        <v>411</v>
      </c>
      <c r="Z2" s="61" t="s">
        <v>378</v>
      </c>
      <c r="AA2" s="61" t="s">
        <v>378</v>
      </c>
      <c r="AB2" s="61" t="s">
        <v>383</v>
      </c>
      <c r="AC2" s="61" t="s">
        <v>384</v>
      </c>
      <c r="AD2" s="61" t="s">
        <v>378</v>
      </c>
    </row>
    <row r="3" spans="1:30" ht="15" customHeight="1">
      <c r="A3" s="3" t="s">
        <v>86</v>
      </c>
      <c r="C3" s="3" t="s">
        <v>98</v>
      </c>
      <c r="D3" s="6">
        <v>102</v>
      </c>
      <c r="E3" s="3" t="s">
        <v>427</v>
      </c>
      <c r="F3" s="6">
        <v>202</v>
      </c>
      <c r="G3" s="3" t="s">
        <v>143</v>
      </c>
      <c r="H3" s="6">
        <v>301</v>
      </c>
      <c r="I3" s="3" t="s">
        <v>344</v>
      </c>
      <c r="J3" s="7">
        <v>606</v>
      </c>
      <c r="K3" s="3" t="s">
        <v>298</v>
      </c>
      <c r="L3" s="6">
        <v>502</v>
      </c>
      <c r="M3" s="7" t="s">
        <v>104</v>
      </c>
      <c r="N3" s="6">
        <v>604</v>
      </c>
      <c r="O3" s="3" t="s">
        <v>348</v>
      </c>
      <c r="P3" s="6">
        <v>613</v>
      </c>
      <c r="R3" s="3" t="s">
        <v>368</v>
      </c>
      <c r="T3" s="61" t="s">
        <v>381</v>
      </c>
      <c r="U3" s="61" t="s">
        <v>385</v>
      </c>
      <c r="V3" s="61" t="s">
        <v>386</v>
      </c>
      <c r="W3" s="61" t="s">
        <v>387</v>
      </c>
      <c r="Z3" s="61" t="s">
        <v>388</v>
      </c>
      <c r="AA3" s="61" t="s">
        <v>381</v>
      </c>
      <c r="AB3" s="61" t="s">
        <v>389</v>
      </c>
      <c r="AD3" s="61" t="s">
        <v>389</v>
      </c>
    </row>
    <row r="4" spans="1:30" ht="15" customHeight="1">
      <c r="A4" s="3" t="s">
        <v>87</v>
      </c>
      <c r="C4" s="3" t="s">
        <v>99</v>
      </c>
      <c r="D4" s="6">
        <v>103</v>
      </c>
      <c r="E4" s="3" t="s">
        <v>428</v>
      </c>
      <c r="F4" s="6">
        <v>203</v>
      </c>
      <c r="G4" s="3" t="s">
        <v>191</v>
      </c>
      <c r="H4" s="6">
        <v>302</v>
      </c>
      <c r="I4" s="3" t="s">
        <v>345</v>
      </c>
      <c r="J4" s="7">
        <v>607</v>
      </c>
      <c r="K4" s="3" t="s">
        <v>299</v>
      </c>
      <c r="L4" s="6">
        <v>503</v>
      </c>
      <c r="M4" s="7" t="s">
        <v>119</v>
      </c>
      <c r="N4" s="6">
        <v>610</v>
      </c>
      <c r="O4" s="3" t="s">
        <v>348</v>
      </c>
      <c r="P4" s="6">
        <v>622</v>
      </c>
      <c r="R4" s="3" t="s">
        <v>369</v>
      </c>
      <c r="T4" s="61" t="s">
        <v>390</v>
      </c>
      <c r="U4" s="61" t="s">
        <v>391</v>
      </c>
      <c r="V4" s="61" t="s">
        <v>392</v>
      </c>
      <c r="W4" s="61" t="s">
        <v>393</v>
      </c>
      <c r="AA4" s="61" t="s">
        <v>390</v>
      </c>
      <c r="AB4" s="61" t="s">
        <v>394</v>
      </c>
    </row>
    <row r="5" spans="1:30" ht="15" customHeight="1">
      <c r="A5" s="3" t="s">
        <v>88</v>
      </c>
      <c r="C5" s="3" t="s">
        <v>100</v>
      </c>
      <c r="D5" s="6">
        <v>104</v>
      </c>
      <c r="E5" s="3" t="s">
        <v>429</v>
      </c>
      <c r="F5" s="6">
        <v>204</v>
      </c>
      <c r="G5" s="3" t="s">
        <v>192</v>
      </c>
      <c r="H5" s="6">
        <v>303</v>
      </c>
      <c r="I5" s="3" t="s">
        <v>346</v>
      </c>
      <c r="J5" s="7">
        <v>608</v>
      </c>
      <c r="K5" s="3" t="s">
        <v>300</v>
      </c>
      <c r="L5" s="6">
        <v>504</v>
      </c>
      <c r="M5" s="7" t="s">
        <v>116</v>
      </c>
      <c r="N5" s="6">
        <v>611</v>
      </c>
      <c r="O5" s="3" t="s">
        <v>342</v>
      </c>
      <c r="P5" s="6">
        <v>623</v>
      </c>
      <c r="R5" s="3" t="s">
        <v>370</v>
      </c>
      <c r="T5" s="61" t="s">
        <v>389</v>
      </c>
      <c r="W5" s="61" t="s">
        <v>395</v>
      </c>
      <c r="AA5" s="61" t="s">
        <v>389</v>
      </c>
      <c r="AB5" s="61" t="s">
        <v>395</v>
      </c>
    </row>
    <row r="6" spans="1:30" ht="15" customHeight="1">
      <c r="A6" s="3" t="s">
        <v>89</v>
      </c>
      <c r="C6" s="3" t="s">
        <v>101</v>
      </c>
      <c r="D6" s="6">
        <v>105</v>
      </c>
      <c r="E6" s="3" t="s">
        <v>430</v>
      </c>
      <c r="F6" s="6">
        <v>205</v>
      </c>
      <c r="G6" s="3" t="s">
        <v>142</v>
      </c>
      <c r="H6" s="6">
        <v>304</v>
      </c>
      <c r="I6" s="3" t="s">
        <v>347</v>
      </c>
      <c r="J6" s="7">
        <v>609</v>
      </c>
      <c r="K6" s="3" t="s">
        <v>301</v>
      </c>
      <c r="L6" s="6">
        <v>505</v>
      </c>
      <c r="M6" s="7" t="s">
        <v>124</v>
      </c>
      <c r="N6" s="6">
        <v>612</v>
      </c>
      <c r="O6" s="3" t="s">
        <v>352</v>
      </c>
      <c r="P6" s="6">
        <v>624</v>
      </c>
      <c r="R6" s="3" t="s">
        <v>371</v>
      </c>
      <c r="T6" s="61" t="s">
        <v>396</v>
      </c>
      <c r="W6" s="61" t="s">
        <v>397</v>
      </c>
      <c r="AA6" s="61" t="s">
        <v>396</v>
      </c>
      <c r="AB6" s="61" t="s">
        <v>398</v>
      </c>
    </row>
    <row r="7" spans="1:30" ht="15" customHeight="1">
      <c r="A7" s="3" t="s">
        <v>90</v>
      </c>
      <c r="C7" s="3" t="s">
        <v>102</v>
      </c>
      <c r="D7" s="6">
        <v>106</v>
      </c>
      <c r="E7" s="3" t="s">
        <v>431</v>
      </c>
      <c r="F7" s="6">
        <v>206</v>
      </c>
      <c r="G7" s="3" t="s">
        <v>147</v>
      </c>
      <c r="H7" s="6">
        <v>305</v>
      </c>
      <c r="I7" s="3" t="s">
        <v>349</v>
      </c>
      <c r="J7" s="7">
        <v>616</v>
      </c>
      <c r="K7" s="3" t="s">
        <v>302</v>
      </c>
      <c r="L7" s="6">
        <v>506</v>
      </c>
      <c r="M7" s="7" t="s">
        <v>135</v>
      </c>
      <c r="N7" s="6">
        <v>614</v>
      </c>
      <c r="O7" s="3" t="s">
        <v>353</v>
      </c>
      <c r="P7" s="6">
        <v>625</v>
      </c>
      <c r="R7" s="3" t="s">
        <v>372</v>
      </c>
      <c r="T7" s="61" t="s">
        <v>399</v>
      </c>
      <c r="W7" s="61" t="s">
        <v>400</v>
      </c>
      <c r="AA7" s="61" t="s">
        <v>387</v>
      </c>
      <c r="AB7" s="61" t="s">
        <v>400</v>
      </c>
    </row>
    <row r="8" spans="1:30" ht="15" customHeight="1">
      <c r="A8" s="3" t="s">
        <v>91</v>
      </c>
      <c r="C8" s="3" t="s">
        <v>103</v>
      </c>
      <c r="D8" s="6">
        <v>107</v>
      </c>
      <c r="E8" s="3" t="s">
        <v>432</v>
      </c>
      <c r="F8" s="6">
        <v>207</v>
      </c>
      <c r="G8" s="3" t="s">
        <v>193</v>
      </c>
      <c r="H8" s="6">
        <v>306</v>
      </c>
      <c r="I8" s="3" t="s">
        <v>350</v>
      </c>
      <c r="J8" s="7">
        <v>617</v>
      </c>
      <c r="K8" s="3" t="s">
        <v>303</v>
      </c>
      <c r="L8" s="6">
        <v>507</v>
      </c>
      <c r="M8" s="7" t="s">
        <v>136</v>
      </c>
      <c r="N8" s="6">
        <v>615</v>
      </c>
      <c r="O8" s="3" t="s">
        <v>354</v>
      </c>
      <c r="P8" s="6">
        <v>626</v>
      </c>
      <c r="R8" s="3" t="s">
        <v>373</v>
      </c>
      <c r="T8" s="61" t="s">
        <v>393</v>
      </c>
      <c r="AA8" s="61" t="s">
        <v>394</v>
      </c>
    </row>
    <row r="9" spans="1:30" ht="15" customHeight="1">
      <c r="A9" s="3" t="s">
        <v>92</v>
      </c>
      <c r="C9" s="3" t="s">
        <v>104</v>
      </c>
      <c r="D9" s="6">
        <v>108</v>
      </c>
      <c r="E9" s="3" t="s">
        <v>433</v>
      </c>
      <c r="F9" s="6">
        <v>208</v>
      </c>
      <c r="G9" s="3" t="s">
        <v>194</v>
      </c>
      <c r="H9" s="6">
        <v>307</v>
      </c>
      <c r="I9" s="3" t="s">
        <v>351</v>
      </c>
      <c r="J9" s="7">
        <v>618</v>
      </c>
      <c r="K9" s="3" t="s">
        <v>304</v>
      </c>
      <c r="L9" s="6">
        <v>508</v>
      </c>
      <c r="M9" s="7" t="s">
        <v>141</v>
      </c>
      <c r="N9" s="6">
        <v>619</v>
      </c>
      <c r="O9" s="3" t="s">
        <v>355</v>
      </c>
      <c r="P9" s="6">
        <v>627</v>
      </c>
      <c r="R9" s="3" t="s">
        <v>374</v>
      </c>
      <c r="T9" s="61" t="s">
        <v>401</v>
      </c>
      <c r="AA9" s="61" t="s">
        <v>401</v>
      </c>
    </row>
    <row r="10" spans="1:30" ht="15" customHeight="1">
      <c r="A10" s="3" t="s">
        <v>47</v>
      </c>
      <c r="C10" s="3" t="s">
        <v>105</v>
      </c>
      <c r="D10" s="6">
        <v>109</v>
      </c>
      <c r="E10" s="3" t="s">
        <v>434</v>
      </c>
      <c r="F10" s="6">
        <v>209</v>
      </c>
      <c r="G10" s="3" t="s">
        <v>195</v>
      </c>
      <c r="H10" s="6">
        <v>308</v>
      </c>
      <c r="K10" s="3" t="s">
        <v>305</v>
      </c>
      <c r="L10" s="6">
        <v>509</v>
      </c>
      <c r="M10" s="7" t="s">
        <v>119</v>
      </c>
      <c r="N10" s="6">
        <v>620</v>
      </c>
      <c r="O10" s="3" t="s">
        <v>356</v>
      </c>
      <c r="P10" s="6">
        <v>628</v>
      </c>
      <c r="R10" s="3" t="s">
        <v>375</v>
      </c>
      <c r="T10" s="61" t="s">
        <v>402</v>
      </c>
      <c r="AA10" s="61" t="s">
        <v>402</v>
      </c>
    </row>
    <row r="11" spans="1:30" ht="15" customHeight="1">
      <c r="A11" s="3" t="s">
        <v>48</v>
      </c>
      <c r="C11" s="3" t="s">
        <v>106</v>
      </c>
      <c r="D11" s="6">
        <v>110</v>
      </c>
      <c r="E11" s="3" t="s">
        <v>435</v>
      </c>
      <c r="F11" s="6">
        <v>210</v>
      </c>
      <c r="G11" s="3" t="s">
        <v>196</v>
      </c>
      <c r="H11" s="6">
        <v>309</v>
      </c>
      <c r="K11" s="3" t="s">
        <v>306</v>
      </c>
      <c r="L11" s="6">
        <v>510</v>
      </c>
      <c r="M11" s="5"/>
      <c r="O11" s="8" t="s">
        <v>357</v>
      </c>
      <c r="P11" s="6">
        <v>629</v>
      </c>
      <c r="R11" s="3" t="s">
        <v>376</v>
      </c>
      <c r="T11" s="61" t="s">
        <v>403</v>
      </c>
      <c r="AA11" s="61" t="s">
        <v>403</v>
      </c>
    </row>
    <row r="12" spans="1:30" ht="15" customHeight="1">
      <c r="A12" s="3" t="s">
        <v>49</v>
      </c>
      <c r="C12" s="3" t="s">
        <v>107</v>
      </c>
      <c r="D12" s="6">
        <v>111</v>
      </c>
      <c r="E12" s="3" t="s">
        <v>436</v>
      </c>
      <c r="F12" s="6">
        <v>211</v>
      </c>
      <c r="G12" s="3" t="s">
        <v>197</v>
      </c>
      <c r="H12" s="6">
        <v>310</v>
      </c>
      <c r="K12" s="3" t="s">
        <v>307</v>
      </c>
      <c r="L12" s="6">
        <v>511</v>
      </c>
      <c r="O12" s="3" t="s">
        <v>358</v>
      </c>
      <c r="P12" s="6">
        <v>630</v>
      </c>
      <c r="R12" s="3" t="s">
        <v>377</v>
      </c>
      <c r="T12" s="61" t="s">
        <v>404</v>
      </c>
      <c r="AA12" s="61" t="s">
        <v>404</v>
      </c>
    </row>
    <row r="13" spans="1:30" ht="15" customHeight="1">
      <c r="A13" s="3" t="s">
        <v>50</v>
      </c>
      <c r="C13" s="3" t="s">
        <v>108</v>
      </c>
      <c r="D13" s="6">
        <v>112</v>
      </c>
      <c r="E13" s="3" t="s">
        <v>437</v>
      </c>
      <c r="F13" s="6">
        <v>212</v>
      </c>
      <c r="G13" s="3" t="s">
        <v>198</v>
      </c>
      <c r="H13" s="6">
        <v>311</v>
      </c>
      <c r="K13" s="3" t="s">
        <v>308</v>
      </c>
      <c r="L13" s="6">
        <v>512</v>
      </c>
      <c r="T13" s="61" t="s">
        <v>395</v>
      </c>
      <c r="AA13" s="61" t="s">
        <v>395</v>
      </c>
    </row>
    <row r="14" spans="1:30" ht="15" customHeight="1">
      <c r="A14" s="3" t="s">
        <v>51</v>
      </c>
      <c r="C14" s="3" t="s">
        <v>109</v>
      </c>
      <c r="D14" s="6">
        <v>113</v>
      </c>
      <c r="E14" s="3" t="s">
        <v>438</v>
      </c>
      <c r="F14" s="6">
        <v>213</v>
      </c>
      <c r="G14" s="3" t="s">
        <v>199</v>
      </c>
      <c r="H14" s="6">
        <v>312</v>
      </c>
      <c r="K14" s="3" t="s">
        <v>309</v>
      </c>
      <c r="L14" s="6">
        <v>513</v>
      </c>
      <c r="T14" s="61" t="s">
        <v>405</v>
      </c>
      <c r="AA14" s="61" t="s">
        <v>405</v>
      </c>
    </row>
    <row r="15" spans="1:30" ht="15" customHeight="1">
      <c r="A15" s="3" t="s">
        <v>52</v>
      </c>
      <c r="C15" s="3" t="s">
        <v>110</v>
      </c>
      <c r="D15" s="6">
        <v>114</v>
      </c>
      <c r="E15" s="3" t="s">
        <v>439</v>
      </c>
      <c r="F15" s="6">
        <v>214</v>
      </c>
      <c r="G15" s="3" t="s">
        <v>200</v>
      </c>
      <c r="H15" s="6">
        <v>313</v>
      </c>
      <c r="K15" s="3" t="s">
        <v>310</v>
      </c>
      <c r="L15" s="6">
        <v>514</v>
      </c>
      <c r="O15" s="3" t="s">
        <v>93</v>
      </c>
      <c r="P15" s="6" t="str">
        <f>IFERROR(VLOOKUP(一覧様式!E3,$C$2:$D$46,2,0),"")</f>
        <v/>
      </c>
      <c r="R15" s="1">
        <f>一覧様式!C3</f>
        <v>0</v>
      </c>
      <c r="T15" s="61" t="s">
        <v>406</v>
      </c>
      <c r="AA15" s="61" t="s">
        <v>407</v>
      </c>
    </row>
    <row r="16" spans="1:30" ht="15" customHeight="1">
      <c r="A16" s="3" t="s">
        <v>53</v>
      </c>
      <c r="C16" s="3" t="s">
        <v>111</v>
      </c>
      <c r="D16" s="6">
        <v>115</v>
      </c>
      <c r="E16" s="3" t="s">
        <v>426</v>
      </c>
      <c r="F16" s="6">
        <v>215</v>
      </c>
      <c r="G16" s="3" t="s">
        <v>201</v>
      </c>
      <c r="H16" s="6">
        <v>314</v>
      </c>
      <c r="K16" s="3" t="s">
        <v>311</v>
      </c>
      <c r="L16" s="6">
        <v>515</v>
      </c>
      <c r="O16" s="3" t="s">
        <v>95</v>
      </c>
      <c r="P16" s="6" t="str">
        <f>IFERROR(VLOOKUP(一覧様式!E3,$E$2:$F$50,2,0),"")</f>
        <v/>
      </c>
      <c r="AA16" s="61" t="s">
        <v>408</v>
      </c>
    </row>
    <row r="17" spans="1:27" ht="15" customHeight="1">
      <c r="A17" s="3" t="s">
        <v>54</v>
      </c>
      <c r="C17" s="3" t="s">
        <v>112</v>
      </c>
      <c r="D17" s="6">
        <v>116</v>
      </c>
      <c r="E17" s="3" t="s">
        <v>440</v>
      </c>
      <c r="F17" s="6">
        <v>216</v>
      </c>
      <c r="G17" s="3" t="s">
        <v>202</v>
      </c>
      <c r="H17" s="6">
        <v>315</v>
      </c>
      <c r="K17" s="3" t="s">
        <v>312</v>
      </c>
      <c r="L17" s="6">
        <v>516</v>
      </c>
      <c r="O17" s="3" t="s">
        <v>96</v>
      </c>
      <c r="P17" s="6" t="str">
        <f>IFERROR(VLOOKUP(一覧様式!E3,$G$2:$H$129,2,0),"")</f>
        <v/>
      </c>
      <c r="AA17" s="61" t="s">
        <v>409</v>
      </c>
    </row>
    <row r="18" spans="1:27" ht="15" customHeight="1">
      <c r="A18" s="3" t="s">
        <v>55</v>
      </c>
      <c r="C18" s="3" t="s">
        <v>113</v>
      </c>
      <c r="D18" s="6">
        <v>117</v>
      </c>
      <c r="E18" s="3" t="s">
        <v>441</v>
      </c>
      <c r="F18" s="6">
        <v>217</v>
      </c>
      <c r="G18" s="3" t="s">
        <v>203</v>
      </c>
      <c r="H18" s="6">
        <v>316</v>
      </c>
      <c r="K18" s="3" t="s">
        <v>313</v>
      </c>
      <c r="L18" s="6">
        <v>517</v>
      </c>
      <c r="O18" s="3" t="s">
        <v>341</v>
      </c>
      <c r="P18" s="6" t="str">
        <f>IFERROR(VLOOKUP(一覧様式!E3,$I$2:$J$9,2,0),"")</f>
        <v/>
      </c>
      <c r="AA18" s="61" t="s">
        <v>410</v>
      </c>
    </row>
    <row r="19" spans="1:27" ht="15" customHeight="1">
      <c r="A19" s="3" t="s">
        <v>56</v>
      </c>
      <c r="C19" s="3" t="s">
        <v>114</v>
      </c>
      <c r="D19" s="6">
        <v>118</v>
      </c>
      <c r="E19" s="3" t="s">
        <v>442</v>
      </c>
      <c r="F19" s="6">
        <v>218</v>
      </c>
      <c r="G19" s="3" t="s">
        <v>204</v>
      </c>
      <c r="H19" s="6">
        <v>317</v>
      </c>
      <c r="K19" s="3" t="s">
        <v>314</v>
      </c>
      <c r="L19" s="6">
        <v>518</v>
      </c>
      <c r="O19" s="3" t="s">
        <v>359</v>
      </c>
      <c r="P19" s="6" t="str">
        <f>IFERROR(VLOOKUP(一覧様式!E3,$K$2:$L$44,2,0),"")</f>
        <v/>
      </c>
    </row>
    <row r="20" spans="1:27" ht="15" customHeight="1">
      <c r="A20" s="3" t="s">
        <v>57</v>
      </c>
      <c r="C20" s="3" t="s">
        <v>115</v>
      </c>
      <c r="D20" s="6">
        <v>119</v>
      </c>
      <c r="E20" s="3" t="s">
        <v>443</v>
      </c>
      <c r="F20" s="6">
        <v>219</v>
      </c>
      <c r="G20" s="3" t="s">
        <v>205</v>
      </c>
      <c r="H20" s="6">
        <v>318</v>
      </c>
      <c r="K20" s="3" t="s">
        <v>315</v>
      </c>
      <c r="L20" s="6">
        <v>519</v>
      </c>
      <c r="O20" s="3" t="s">
        <v>360</v>
      </c>
      <c r="P20" s="6" t="str">
        <f>IFERROR(VLOOKUP(一覧様式!E3,$M$2:$N$10,2,0),"")</f>
        <v/>
      </c>
    </row>
    <row r="21" spans="1:27" ht="15" customHeight="1">
      <c r="A21" s="3" t="s">
        <v>58</v>
      </c>
      <c r="C21" s="3" t="s">
        <v>116</v>
      </c>
      <c r="D21" s="6">
        <v>120</v>
      </c>
      <c r="E21" s="3" t="s">
        <v>444</v>
      </c>
      <c r="F21" s="6">
        <v>220</v>
      </c>
      <c r="G21" s="3" t="s">
        <v>206</v>
      </c>
      <c r="H21" s="6">
        <v>319</v>
      </c>
      <c r="K21" s="3" t="s">
        <v>316</v>
      </c>
      <c r="L21" s="6">
        <v>520</v>
      </c>
      <c r="O21" s="3" t="s">
        <v>340</v>
      </c>
      <c r="P21" s="6" t="str">
        <f>IFERROR(VLOOKUP(一覧様式!E3,$O$2:$P$12,2,0),"")</f>
        <v/>
      </c>
    </row>
    <row r="22" spans="1:27" ht="15" customHeight="1">
      <c r="A22" s="3" t="s">
        <v>59</v>
      </c>
      <c r="C22" s="3" t="s">
        <v>117</v>
      </c>
      <c r="D22" s="6">
        <v>121</v>
      </c>
      <c r="E22" s="3" t="s">
        <v>445</v>
      </c>
      <c r="F22" s="6">
        <v>221</v>
      </c>
      <c r="G22" s="3" t="s">
        <v>207</v>
      </c>
      <c r="H22" s="6">
        <v>320</v>
      </c>
      <c r="K22" s="3" t="s">
        <v>317</v>
      </c>
      <c r="L22" s="6">
        <v>521</v>
      </c>
    </row>
    <row r="23" spans="1:27" ht="15" customHeight="1">
      <c r="A23" s="3" t="s">
        <v>60</v>
      </c>
      <c r="C23" s="3" t="s">
        <v>118</v>
      </c>
      <c r="D23" s="6">
        <v>122</v>
      </c>
      <c r="E23" s="3" t="s">
        <v>446</v>
      </c>
      <c r="F23" s="6">
        <v>222</v>
      </c>
      <c r="G23" s="3" t="s">
        <v>208</v>
      </c>
      <c r="H23" s="6">
        <v>321</v>
      </c>
      <c r="K23" s="3" t="s">
        <v>318</v>
      </c>
      <c r="L23" s="6">
        <v>522</v>
      </c>
      <c r="O23" s="11" t="s">
        <v>361</v>
      </c>
      <c r="Q23" s="12"/>
    </row>
    <row r="24" spans="1:27" ht="15" customHeight="1">
      <c r="A24" s="3" t="s">
        <v>61</v>
      </c>
      <c r="C24" s="3" t="s">
        <v>119</v>
      </c>
      <c r="D24" s="6">
        <v>123</v>
      </c>
      <c r="E24" s="3" t="s">
        <v>447</v>
      </c>
      <c r="F24" s="6">
        <v>223</v>
      </c>
      <c r="G24" s="3" t="s">
        <v>209</v>
      </c>
      <c r="H24" s="6">
        <v>322</v>
      </c>
      <c r="K24" s="3" t="s">
        <v>319</v>
      </c>
      <c r="L24" s="6">
        <v>523</v>
      </c>
      <c r="O24" s="3">
        <f>MIN(P15:P21)</f>
        <v>0</v>
      </c>
    </row>
    <row r="25" spans="1:27" ht="15" customHeight="1">
      <c r="A25" s="3" t="s">
        <v>62</v>
      </c>
      <c r="C25" s="3" t="s">
        <v>120</v>
      </c>
      <c r="D25" s="6">
        <v>124</v>
      </c>
      <c r="E25" s="3" t="s">
        <v>448</v>
      </c>
      <c r="F25" s="6">
        <v>224</v>
      </c>
      <c r="G25" s="3" t="s">
        <v>210</v>
      </c>
      <c r="H25" s="6">
        <v>323</v>
      </c>
      <c r="K25" s="3" t="s">
        <v>320</v>
      </c>
      <c r="L25" s="6">
        <v>524</v>
      </c>
    </row>
    <row r="26" spans="1:27" ht="15" customHeight="1">
      <c r="A26" s="3" t="s">
        <v>63</v>
      </c>
      <c r="C26" s="3" t="s">
        <v>121</v>
      </c>
      <c r="D26" s="6">
        <v>125</v>
      </c>
      <c r="E26" s="3" t="s">
        <v>449</v>
      </c>
      <c r="F26" s="6">
        <v>225</v>
      </c>
      <c r="G26" s="3" t="s">
        <v>211</v>
      </c>
      <c r="H26" s="6">
        <v>324</v>
      </c>
      <c r="K26" s="3" t="s">
        <v>116</v>
      </c>
      <c r="L26" s="6">
        <v>525</v>
      </c>
    </row>
    <row r="27" spans="1:27" ht="15" customHeight="1">
      <c r="A27" s="3" t="s">
        <v>64</v>
      </c>
      <c r="C27" s="3" t="s">
        <v>122</v>
      </c>
      <c r="D27" s="6">
        <v>126</v>
      </c>
      <c r="E27" s="3" t="s">
        <v>450</v>
      </c>
      <c r="F27" s="6">
        <v>226</v>
      </c>
      <c r="G27" s="3" t="s">
        <v>212</v>
      </c>
      <c r="H27" s="6">
        <v>325</v>
      </c>
      <c r="K27" s="3" t="s">
        <v>321</v>
      </c>
      <c r="L27" s="6">
        <v>526</v>
      </c>
    </row>
    <row r="28" spans="1:27" ht="15" customHeight="1">
      <c r="A28" s="3" t="s">
        <v>65</v>
      </c>
      <c r="C28" s="3" t="s">
        <v>123</v>
      </c>
      <c r="D28" s="6">
        <v>127</v>
      </c>
      <c r="E28" s="3" t="s">
        <v>451</v>
      </c>
      <c r="F28" s="6">
        <v>227</v>
      </c>
      <c r="G28" s="3" t="s">
        <v>151</v>
      </c>
      <c r="H28" s="6">
        <v>326</v>
      </c>
      <c r="K28" s="3" t="s">
        <v>322</v>
      </c>
      <c r="L28" s="6">
        <v>527</v>
      </c>
    </row>
    <row r="29" spans="1:27" ht="15" customHeight="1">
      <c r="A29" s="3" t="s">
        <v>66</v>
      </c>
      <c r="C29" s="3" t="s">
        <v>124</v>
      </c>
      <c r="D29" s="6">
        <v>128</v>
      </c>
      <c r="E29" s="3" t="s">
        <v>452</v>
      </c>
      <c r="F29" s="6">
        <v>228</v>
      </c>
      <c r="G29" s="3" t="s">
        <v>213</v>
      </c>
      <c r="H29" s="6">
        <v>327</v>
      </c>
      <c r="K29" s="3" t="s">
        <v>323</v>
      </c>
      <c r="L29" s="6">
        <v>528</v>
      </c>
    </row>
    <row r="30" spans="1:27" ht="15" customHeight="1">
      <c r="A30" s="3" t="s">
        <v>67</v>
      </c>
      <c r="C30" s="3" t="s">
        <v>125</v>
      </c>
      <c r="D30" s="6">
        <v>129</v>
      </c>
      <c r="E30" s="3" t="s">
        <v>453</v>
      </c>
      <c r="F30" s="6">
        <v>229</v>
      </c>
      <c r="G30" s="3" t="s">
        <v>152</v>
      </c>
      <c r="H30" s="6">
        <v>328</v>
      </c>
      <c r="K30" s="3" t="s">
        <v>324</v>
      </c>
      <c r="L30" s="6">
        <v>529</v>
      </c>
    </row>
    <row r="31" spans="1:27" ht="15" customHeight="1">
      <c r="A31" s="3" t="s">
        <v>68</v>
      </c>
      <c r="C31" s="3" t="s">
        <v>126</v>
      </c>
      <c r="D31" s="6">
        <v>130</v>
      </c>
      <c r="E31" s="3" t="s">
        <v>454</v>
      </c>
      <c r="F31" s="6">
        <v>230</v>
      </c>
      <c r="G31" s="3" t="s">
        <v>214</v>
      </c>
      <c r="H31" s="6">
        <v>329</v>
      </c>
      <c r="K31" s="3" t="s">
        <v>325</v>
      </c>
      <c r="L31" s="6">
        <v>530</v>
      </c>
    </row>
    <row r="32" spans="1:27" ht="15" customHeight="1">
      <c r="A32" s="3" t="s">
        <v>69</v>
      </c>
      <c r="C32" s="3" t="s">
        <v>127</v>
      </c>
      <c r="D32" s="6">
        <v>131</v>
      </c>
      <c r="E32" s="3" t="s">
        <v>455</v>
      </c>
      <c r="F32" s="6">
        <v>231</v>
      </c>
      <c r="G32" s="3" t="s">
        <v>150</v>
      </c>
      <c r="H32" s="6">
        <v>330</v>
      </c>
      <c r="K32" s="3" t="s">
        <v>326</v>
      </c>
      <c r="L32" s="6">
        <v>531</v>
      </c>
    </row>
    <row r="33" spans="1:12" ht="15" customHeight="1">
      <c r="A33" s="3" t="s">
        <v>70</v>
      </c>
      <c r="C33" s="3" t="s">
        <v>128</v>
      </c>
      <c r="D33" s="6">
        <v>132</v>
      </c>
      <c r="E33" s="3" t="s">
        <v>456</v>
      </c>
      <c r="F33" s="6">
        <v>232</v>
      </c>
      <c r="G33" s="3" t="s">
        <v>156</v>
      </c>
      <c r="H33" s="6">
        <v>331</v>
      </c>
      <c r="K33" s="3" t="s">
        <v>327</v>
      </c>
      <c r="L33" s="6">
        <v>532</v>
      </c>
    </row>
    <row r="34" spans="1:12" ht="15" customHeight="1">
      <c r="A34" s="3" t="s">
        <v>71</v>
      </c>
      <c r="C34" s="3" t="s">
        <v>129</v>
      </c>
      <c r="D34" s="6">
        <v>133</v>
      </c>
      <c r="E34" s="3" t="s">
        <v>457</v>
      </c>
      <c r="F34" s="6">
        <v>233</v>
      </c>
      <c r="G34" s="3" t="s">
        <v>215</v>
      </c>
      <c r="H34" s="6">
        <v>332</v>
      </c>
      <c r="K34" s="3" t="s">
        <v>328</v>
      </c>
      <c r="L34" s="6">
        <v>533</v>
      </c>
    </row>
    <row r="35" spans="1:12" ht="15" customHeight="1">
      <c r="A35" s="3" t="s">
        <v>72</v>
      </c>
      <c r="C35" s="3" t="s">
        <v>130</v>
      </c>
      <c r="D35" s="6">
        <v>134</v>
      </c>
      <c r="E35" s="3" t="s">
        <v>458</v>
      </c>
      <c r="F35" s="6">
        <v>234</v>
      </c>
      <c r="G35" s="3" t="s">
        <v>216</v>
      </c>
      <c r="H35" s="6">
        <v>333</v>
      </c>
      <c r="K35" s="3" t="s">
        <v>136</v>
      </c>
      <c r="L35" s="6">
        <v>534</v>
      </c>
    </row>
    <row r="36" spans="1:12" ht="15" customHeight="1">
      <c r="A36" s="3" t="s">
        <v>73</v>
      </c>
      <c r="C36" s="3" t="s">
        <v>131</v>
      </c>
      <c r="D36" s="6">
        <v>135</v>
      </c>
      <c r="E36" s="3" t="s">
        <v>459</v>
      </c>
      <c r="F36" s="6">
        <v>235</v>
      </c>
      <c r="G36" s="3" t="s">
        <v>217</v>
      </c>
      <c r="H36" s="6">
        <v>334</v>
      </c>
      <c r="K36" s="3" t="s">
        <v>329</v>
      </c>
      <c r="L36" s="6">
        <v>535</v>
      </c>
    </row>
    <row r="37" spans="1:12" ht="15" customHeight="1">
      <c r="A37" s="3" t="s">
        <v>74</v>
      </c>
      <c r="C37" s="3" t="s">
        <v>132</v>
      </c>
      <c r="D37" s="6">
        <v>136</v>
      </c>
      <c r="E37" s="3" t="s">
        <v>460</v>
      </c>
      <c r="F37" s="6">
        <v>236</v>
      </c>
      <c r="G37" s="3" t="s">
        <v>218</v>
      </c>
      <c r="H37" s="6">
        <v>335</v>
      </c>
      <c r="K37" s="3" t="s">
        <v>135</v>
      </c>
      <c r="L37" s="6">
        <v>536</v>
      </c>
    </row>
    <row r="38" spans="1:12" ht="15" customHeight="1">
      <c r="A38" s="3" t="s">
        <v>75</v>
      </c>
      <c r="C38" s="3" t="s">
        <v>133</v>
      </c>
      <c r="D38" s="6">
        <v>137</v>
      </c>
      <c r="E38" s="3" t="s">
        <v>461</v>
      </c>
      <c r="F38" s="6">
        <v>237</v>
      </c>
      <c r="G38" s="3" t="s">
        <v>219</v>
      </c>
      <c r="H38" s="6">
        <v>336</v>
      </c>
      <c r="K38" s="3" t="s">
        <v>330</v>
      </c>
      <c r="L38" s="6">
        <v>537</v>
      </c>
    </row>
    <row r="39" spans="1:12" ht="15" customHeight="1">
      <c r="A39" s="3" t="s">
        <v>76</v>
      </c>
      <c r="C39" s="3" t="s">
        <v>134</v>
      </c>
      <c r="D39" s="6">
        <v>138</v>
      </c>
      <c r="E39" s="3" t="s">
        <v>462</v>
      </c>
      <c r="F39" s="6">
        <v>238</v>
      </c>
      <c r="G39" s="3" t="s">
        <v>220</v>
      </c>
      <c r="H39" s="6">
        <v>337</v>
      </c>
      <c r="K39" s="3" t="s">
        <v>331</v>
      </c>
      <c r="L39" s="6">
        <v>538</v>
      </c>
    </row>
    <row r="40" spans="1:12" ht="15" customHeight="1">
      <c r="A40" s="3" t="s">
        <v>77</v>
      </c>
      <c r="C40" s="3" t="s">
        <v>135</v>
      </c>
      <c r="D40" s="6">
        <v>139</v>
      </c>
      <c r="E40" s="3" t="s">
        <v>463</v>
      </c>
      <c r="F40" s="6">
        <v>239</v>
      </c>
      <c r="G40" s="3" t="s">
        <v>221</v>
      </c>
      <c r="H40" s="6">
        <v>338</v>
      </c>
      <c r="K40" s="3" t="s">
        <v>332</v>
      </c>
      <c r="L40" s="6">
        <v>539</v>
      </c>
    </row>
    <row r="41" spans="1:12" ht="15" customHeight="1">
      <c r="A41" s="3" t="s">
        <v>78</v>
      </c>
      <c r="C41" s="3" t="s">
        <v>136</v>
      </c>
      <c r="D41" s="6">
        <v>140</v>
      </c>
      <c r="E41" s="3" t="s">
        <v>464</v>
      </c>
      <c r="F41" s="6">
        <v>240</v>
      </c>
      <c r="G41" s="3" t="s">
        <v>222</v>
      </c>
      <c r="H41" s="6">
        <v>339</v>
      </c>
      <c r="K41" s="3" t="s">
        <v>333</v>
      </c>
      <c r="L41" s="6">
        <v>540</v>
      </c>
    </row>
    <row r="42" spans="1:12" ht="15" customHeight="1">
      <c r="A42" s="3" t="s">
        <v>79</v>
      </c>
      <c r="C42" s="3" t="s">
        <v>137</v>
      </c>
      <c r="D42" s="6">
        <v>141</v>
      </c>
      <c r="E42" s="3" t="s">
        <v>465</v>
      </c>
      <c r="F42" s="6">
        <v>241</v>
      </c>
      <c r="G42" s="3" t="s">
        <v>223</v>
      </c>
      <c r="H42" s="6">
        <v>340</v>
      </c>
      <c r="K42" s="3" t="s">
        <v>334</v>
      </c>
      <c r="L42" s="6">
        <v>541</v>
      </c>
    </row>
    <row r="43" spans="1:12" ht="15" customHeight="1">
      <c r="A43" s="3" t="s">
        <v>80</v>
      </c>
      <c r="C43" s="3" t="s">
        <v>138</v>
      </c>
      <c r="D43" s="6">
        <v>142</v>
      </c>
      <c r="E43" s="3" t="s">
        <v>466</v>
      </c>
      <c r="F43" s="6">
        <v>242</v>
      </c>
      <c r="G43" s="3" t="s">
        <v>224</v>
      </c>
      <c r="H43" s="6">
        <v>341</v>
      </c>
      <c r="K43" s="3" t="s">
        <v>335</v>
      </c>
      <c r="L43" s="6">
        <v>595</v>
      </c>
    </row>
    <row r="44" spans="1:12" ht="15" customHeight="1">
      <c r="A44" s="3" t="s">
        <v>81</v>
      </c>
      <c r="C44" s="3" t="s">
        <v>139</v>
      </c>
      <c r="D44" s="6">
        <v>143</v>
      </c>
      <c r="E44" s="3" t="s">
        <v>467</v>
      </c>
      <c r="F44" s="6">
        <v>243</v>
      </c>
      <c r="G44" s="3" t="s">
        <v>225</v>
      </c>
      <c r="H44" s="6">
        <v>342</v>
      </c>
      <c r="K44" s="3" t="s">
        <v>336</v>
      </c>
      <c r="L44" s="6">
        <v>598</v>
      </c>
    </row>
    <row r="45" spans="1:12" ht="15" customHeight="1">
      <c r="A45" s="3" t="s">
        <v>82</v>
      </c>
      <c r="C45" s="3" t="s">
        <v>140</v>
      </c>
      <c r="D45" s="6">
        <v>144</v>
      </c>
      <c r="E45" s="3" t="s">
        <v>468</v>
      </c>
      <c r="F45" s="6">
        <v>244</v>
      </c>
      <c r="G45" s="3" t="s">
        <v>226</v>
      </c>
      <c r="H45" s="6">
        <v>343</v>
      </c>
    </row>
    <row r="46" spans="1:12" ht="15" customHeight="1">
      <c r="A46" s="3" t="s">
        <v>83</v>
      </c>
      <c r="C46" s="3" t="s">
        <v>141</v>
      </c>
      <c r="D46" s="6">
        <v>145</v>
      </c>
      <c r="E46" s="3" t="s">
        <v>469</v>
      </c>
      <c r="F46" s="6">
        <v>245</v>
      </c>
      <c r="G46" s="3" t="s">
        <v>227</v>
      </c>
      <c r="H46" s="6">
        <v>344</v>
      </c>
    </row>
    <row r="47" spans="1:12" ht="15" customHeight="1">
      <c r="A47" s="3" t="s">
        <v>84</v>
      </c>
      <c r="E47" s="3" t="s">
        <v>470</v>
      </c>
      <c r="F47" s="6">
        <v>246</v>
      </c>
      <c r="G47" s="3" t="s">
        <v>228</v>
      </c>
      <c r="H47" s="6">
        <v>345</v>
      </c>
    </row>
    <row r="48" spans="1:12" ht="15" customHeight="1">
      <c r="A48" s="3" t="s">
        <v>85</v>
      </c>
      <c r="E48" s="3" t="s">
        <v>471</v>
      </c>
      <c r="F48" s="6">
        <v>247</v>
      </c>
      <c r="G48" s="3" t="s">
        <v>229</v>
      </c>
      <c r="H48" s="6">
        <v>346</v>
      </c>
    </row>
    <row r="49" spans="5:8" ht="15" customHeight="1">
      <c r="E49" s="3" t="s">
        <v>472</v>
      </c>
      <c r="F49" s="6">
        <v>248</v>
      </c>
      <c r="G49" s="3" t="s">
        <v>230</v>
      </c>
      <c r="H49" s="6">
        <v>347</v>
      </c>
    </row>
    <row r="50" spans="5:8" ht="15" customHeight="1">
      <c r="E50" s="3" t="s">
        <v>473</v>
      </c>
      <c r="F50" s="6">
        <v>249</v>
      </c>
      <c r="G50" s="3" t="s">
        <v>231</v>
      </c>
      <c r="H50" s="6">
        <v>348</v>
      </c>
    </row>
    <row r="51" spans="5:8" ht="15" customHeight="1">
      <c r="G51" s="3" t="s">
        <v>169</v>
      </c>
      <c r="H51" s="6">
        <v>349</v>
      </c>
    </row>
    <row r="52" spans="5:8" ht="15" customHeight="1">
      <c r="G52" s="3" t="s">
        <v>232</v>
      </c>
      <c r="H52" s="6">
        <v>350</v>
      </c>
    </row>
    <row r="53" spans="5:8" ht="15" customHeight="1">
      <c r="G53" s="3" t="s">
        <v>233</v>
      </c>
      <c r="H53" s="6">
        <v>351</v>
      </c>
    </row>
    <row r="54" spans="5:8" ht="15" customHeight="1">
      <c r="G54" s="3" t="s">
        <v>234</v>
      </c>
      <c r="H54" s="6">
        <v>352</v>
      </c>
    </row>
    <row r="55" spans="5:8" ht="15" customHeight="1">
      <c r="G55" s="3" t="s">
        <v>235</v>
      </c>
      <c r="H55" s="6">
        <v>353</v>
      </c>
    </row>
    <row r="56" spans="5:8" ht="15" customHeight="1">
      <c r="G56" s="3" t="s">
        <v>236</v>
      </c>
      <c r="H56" s="6">
        <v>354</v>
      </c>
    </row>
    <row r="57" spans="5:8" ht="15" customHeight="1">
      <c r="G57" s="3" t="s">
        <v>237</v>
      </c>
      <c r="H57" s="6">
        <v>355</v>
      </c>
    </row>
    <row r="58" spans="5:8" ht="15" customHeight="1">
      <c r="G58" s="3" t="s">
        <v>161</v>
      </c>
      <c r="H58" s="6">
        <v>356</v>
      </c>
    </row>
    <row r="59" spans="5:8" ht="15" customHeight="1">
      <c r="G59" s="3" t="s">
        <v>238</v>
      </c>
      <c r="H59" s="6">
        <v>357</v>
      </c>
    </row>
    <row r="60" spans="5:8" ht="15" customHeight="1">
      <c r="G60" s="3" t="s">
        <v>239</v>
      </c>
      <c r="H60" s="6">
        <v>358</v>
      </c>
    </row>
    <row r="61" spans="5:8" ht="15" customHeight="1">
      <c r="G61" s="3" t="s">
        <v>240</v>
      </c>
      <c r="H61" s="6">
        <v>359</v>
      </c>
    </row>
    <row r="62" spans="5:8" ht="15" customHeight="1">
      <c r="G62" s="3" t="s">
        <v>241</v>
      </c>
      <c r="H62" s="6">
        <v>360</v>
      </c>
    </row>
    <row r="63" spans="5:8" ht="15" customHeight="1">
      <c r="G63" s="3" t="s">
        <v>242</v>
      </c>
      <c r="H63" s="6">
        <v>361</v>
      </c>
    </row>
    <row r="64" spans="5:8" ht="15" customHeight="1">
      <c r="G64" s="3" t="s">
        <v>243</v>
      </c>
      <c r="H64" s="6">
        <v>362</v>
      </c>
    </row>
    <row r="65" spans="7:8" ht="15" customHeight="1">
      <c r="G65" s="3" t="s">
        <v>244</v>
      </c>
      <c r="H65" s="6">
        <v>363</v>
      </c>
    </row>
    <row r="66" spans="7:8" ht="15" customHeight="1">
      <c r="G66" s="3" t="s">
        <v>245</v>
      </c>
      <c r="H66" s="6">
        <v>364</v>
      </c>
    </row>
    <row r="67" spans="7:8" ht="15" customHeight="1">
      <c r="G67" s="3" t="s">
        <v>157</v>
      </c>
      <c r="H67" s="6">
        <v>365</v>
      </c>
    </row>
    <row r="68" spans="7:8" ht="15" customHeight="1">
      <c r="G68" s="3" t="s">
        <v>246</v>
      </c>
      <c r="H68" s="6">
        <v>366</v>
      </c>
    </row>
    <row r="69" spans="7:8" ht="15" customHeight="1">
      <c r="G69" s="3" t="s">
        <v>247</v>
      </c>
      <c r="H69" s="6">
        <v>367</v>
      </c>
    </row>
    <row r="70" spans="7:8" ht="15" customHeight="1">
      <c r="G70" s="3" t="s">
        <v>248</v>
      </c>
      <c r="H70" s="6">
        <v>368</v>
      </c>
    </row>
    <row r="71" spans="7:8" ht="15" customHeight="1">
      <c r="G71" s="3" t="s">
        <v>249</v>
      </c>
      <c r="H71" s="6">
        <v>369</v>
      </c>
    </row>
    <row r="72" spans="7:8" ht="15" customHeight="1">
      <c r="G72" s="3" t="s">
        <v>250</v>
      </c>
      <c r="H72" s="6">
        <v>370</v>
      </c>
    </row>
    <row r="73" spans="7:8" ht="15" customHeight="1">
      <c r="G73" s="3" t="s">
        <v>163</v>
      </c>
      <c r="H73" s="6">
        <v>371</v>
      </c>
    </row>
    <row r="74" spans="7:8" ht="15" customHeight="1">
      <c r="G74" s="3" t="s">
        <v>159</v>
      </c>
      <c r="H74" s="6">
        <v>372</v>
      </c>
    </row>
    <row r="75" spans="7:8" ht="15" customHeight="1">
      <c r="G75" s="3" t="s">
        <v>171</v>
      </c>
      <c r="H75" s="6">
        <v>373</v>
      </c>
    </row>
    <row r="76" spans="7:8" ht="15" customHeight="1">
      <c r="G76" s="3" t="s">
        <v>172</v>
      </c>
      <c r="H76" s="6">
        <v>374</v>
      </c>
    </row>
    <row r="77" spans="7:8" ht="15" customHeight="1">
      <c r="G77" s="3" t="s">
        <v>160</v>
      </c>
      <c r="H77" s="6">
        <v>375</v>
      </c>
    </row>
    <row r="78" spans="7:8" ht="15" customHeight="1">
      <c r="G78" s="3" t="s">
        <v>251</v>
      </c>
      <c r="H78" s="6">
        <v>376</v>
      </c>
    </row>
    <row r="79" spans="7:8" ht="15" customHeight="1">
      <c r="G79" s="3" t="s">
        <v>252</v>
      </c>
      <c r="H79" s="6">
        <v>377</v>
      </c>
    </row>
    <row r="80" spans="7:8" ht="15" customHeight="1">
      <c r="G80" s="3" t="s">
        <v>158</v>
      </c>
      <c r="H80" s="6">
        <v>378</v>
      </c>
    </row>
    <row r="81" spans="7:8" ht="15" customHeight="1">
      <c r="G81" s="3" t="s">
        <v>253</v>
      </c>
      <c r="H81" s="6">
        <v>379</v>
      </c>
    </row>
    <row r="82" spans="7:8" ht="15" customHeight="1">
      <c r="G82" s="3" t="s">
        <v>254</v>
      </c>
      <c r="H82" s="6">
        <v>380</v>
      </c>
    </row>
    <row r="83" spans="7:8" ht="15" customHeight="1">
      <c r="G83" s="3" t="s">
        <v>255</v>
      </c>
      <c r="H83" s="6">
        <v>381</v>
      </c>
    </row>
    <row r="84" spans="7:8" ht="15" customHeight="1">
      <c r="G84" s="3" t="s">
        <v>256</v>
      </c>
      <c r="H84" s="6">
        <v>382</v>
      </c>
    </row>
    <row r="85" spans="7:8" ht="15" customHeight="1">
      <c r="G85" s="3" t="s">
        <v>164</v>
      </c>
      <c r="H85" s="6">
        <v>383</v>
      </c>
    </row>
    <row r="86" spans="7:8" ht="15" customHeight="1">
      <c r="G86" s="3" t="s">
        <v>187</v>
      </c>
      <c r="H86" s="6">
        <v>384</v>
      </c>
    </row>
    <row r="87" spans="7:8" ht="15" customHeight="1">
      <c r="G87" s="3" t="s">
        <v>257</v>
      </c>
      <c r="H87" s="6">
        <v>385</v>
      </c>
    </row>
    <row r="88" spans="7:8" ht="15" customHeight="1">
      <c r="G88" s="3" t="s">
        <v>258</v>
      </c>
      <c r="H88" s="6">
        <v>386</v>
      </c>
    </row>
    <row r="89" spans="7:8" ht="15" customHeight="1">
      <c r="G89" s="3" t="s">
        <v>259</v>
      </c>
      <c r="H89" s="6">
        <v>387</v>
      </c>
    </row>
    <row r="90" spans="7:8" ht="15" customHeight="1">
      <c r="G90" s="3" t="s">
        <v>260</v>
      </c>
      <c r="H90" s="6">
        <v>388</v>
      </c>
    </row>
    <row r="91" spans="7:8" ht="15" customHeight="1">
      <c r="G91" s="3" t="s">
        <v>261</v>
      </c>
      <c r="H91" s="6">
        <v>389</v>
      </c>
    </row>
    <row r="92" spans="7:8" ht="15" customHeight="1">
      <c r="G92" s="3" t="s">
        <v>262</v>
      </c>
      <c r="H92" s="6">
        <v>390</v>
      </c>
    </row>
    <row r="93" spans="7:8" ht="15" customHeight="1">
      <c r="G93" s="3" t="s">
        <v>190</v>
      </c>
      <c r="H93" s="6">
        <v>391</v>
      </c>
    </row>
    <row r="94" spans="7:8" ht="15" customHeight="1">
      <c r="G94" s="3" t="s">
        <v>263</v>
      </c>
      <c r="H94" s="6">
        <v>392</v>
      </c>
    </row>
    <row r="95" spans="7:8" ht="15" customHeight="1">
      <c r="G95" s="3" t="s">
        <v>264</v>
      </c>
      <c r="H95" s="6">
        <v>393</v>
      </c>
    </row>
    <row r="96" spans="7:8" ht="15" customHeight="1">
      <c r="G96" s="3" t="s">
        <v>265</v>
      </c>
      <c r="H96" s="6">
        <v>394</v>
      </c>
    </row>
    <row r="97" spans="7:8" ht="15" customHeight="1">
      <c r="G97" s="3" t="s">
        <v>266</v>
      </c>
      <c r="H97" s="6">
        <v>395</v>
      </c>
    </row>
    <row r="98" spans="7:8" ht="15" customHeight="1">
      <c r="G98" s="3" t="s">
        <v>267</v>
      </c>
      <c r="H98" s="6">
        <v>396</v>
      </c>
    </row>
    <row r="99" spans="7:8" ht="15" customHeight="1">
      <c r="G99" s="3" t="s">
        <v>268</v>
      </c>
      <c r="H99" s="6">
        <v>397</v>
      </c>
    </row>
    <row r="100" spans="7:8" ht="15" customHeight="1">
      <c r="G100" s="3" t="s">
        <v>269</v>
      </c>
      <c r="H100" s="6">
        <v>398</v>
      </c>
    </row>
    <row r="101" spans="7:8" ht="15" customHeight="1">
      <c r="G101" s="3" t="s">
        <v>270</v>
      </c>
      <c r="H101" s="6">
        <v>399</v>
      </c>
    </row>
    <row r="102" spans="7:8" ht="15" customHeight="1">
      <c r="G102" s="3" t="s">
        <v>271</v>
      </c>
      <c r="H102" s="6">
        <v>400</v>
      </c>
    </row>
    <row r="103" spans="7:8" ht="15" customHeight="1">
      <c r="G103" s="3" t="s">
        <v>272</v>
      </c>
      <c r="H103" s="6">
        <v>401</v>
      </c>
    </row>
    <row r="104" spans="7:8" ht="15" customHeight="1">
      <c r="G104" s="3" t="s">
        <v>273</v>
      </c>
      <c r="H104" s="6">
        <v>402</v>
      </c>
    </row>
    <row r="105" spans="7:8" ht="15" customHeight="1">
      <c r="G105" s="3" t="s">
        <v>274</v>
      </c>
      <c r="H105" s="6">
        <v>403</v>
      </c>
    </row>
    <row r="106" spans="7:8" ht="15" customHeight="1">
      <c r="G106" s="3" t="s">
        <v>275</v>
      </c>
      <c r="H106" s="6">
        <v>404</v>
      </c>
    </row>
    <row r="107" spans="7:8" ht="15" customHeight="1">
      <c r="G107" s="3" t="s">
        <v>276</v>
      </c>
      <c r="H107" s="6">
        <v>405</v>
      </c>
    </row>
    <row r="108" spans="7:8" ht="15" customHeight="1">
      <c r="G108" s="3" t="s">
        <v>277</v>
      </c>
      <c r="H108" s="6">
        <v>406</v>
      </c>
    </row>
    <row r="109" spans="7:8" ht="15" customHeight="1">
      <c r="G109" s="3" t="s">
        <v>278</v>
      </c>
      <c r="H109" s="6">
        <v>407</v>
      </c>
    </row>
    <row r="110" spans="7:8" ht="15" customHeight="1">
      <c r="G110" s="3" t="s">
        <v>279</v>
      </c>
      <c r="H110" s="6">
        <v>408</v>
      </c>
    </row>
    <row r="111" spans="7:8" ht="15" customHeight="1">
      <c r="G111" s="3" t="s">
        <v>280</v>
      </c>
      <c r="H111" s="6">
        <v>409</v>
      </c>
    </row>
    <row r="112" spans="7:8" ht="15" customHeight="1">
      <c r="G112" s="3" t="s">
        <v>281</v>
      </c>
      <c r="H112" s="6">
        <v>410</v>
      </c>
    </row>
    <row r="113" spans="7:8" ht="15" customHeight="1">
      <c r="G113" s="3" t="s">
        <v>282</v>
      </c>
      <c r="H113" s="6">
        <v>411</v>
      </c>
    </row>
    <row r="114" spans="7:8" ht="15" customHeight="1">
      <c r="G114" s="3" t="s">
        <v>178</v>
      </c>
      <c r="H114" s="6">
        <v>412</v>
      </c>
    </row>
    <row r="115" spans="7:8" ht="15" customHeight="1">
      <c r="G115" s="3" t="s">
        <v>283</v>
      </c>
      <c r="H115" s="6">
        <v>413</v>
      </c>
    </row>
    <row r="116" spans="7:8" ht="15" customHeight="1">
      <c r="G116" s="3" t="s">
        <v>284</v>
      </c>
      <c r="H116" s="6">
        <v>414</v>
      </c>
    </row>
    <row r="117" spans="7:8" ht="15" customHeight="1">
      <c r="G117" s="3" t="s">
        <v>285</v>
      </c>
      <c r="H117" s="6">
        <v>415</v>
      </c>
    </row>
    <row r="118" spans="7:8" ht="15" customHeight="1">
      <c r="G118" s="3" t="s">
        <v>286</v>
      </c>
      <c r="H118" s="6">
        <v>416</v>
      </c>
    </row>
    <row r="119" spans="7:8" ht="15" customHeight="1">
      <c r="G119" s="3" t="s">
        <v>287</v>
      </c>
      <c r="H119" s="6">
        <v>417</v>
      </c>
    </row>
    <row r="120" spans="7:8" ht="15" customHeight="1">
      <c r="G120" s="3" t="s">
        <v>288</v>
      </c>
      <c r="H120" s="6">
        <v>418</v>
      </c>
    </row>
    <row r="121" spans="7:8" ht="15" customHeight="1">
      <c r="G121" s="3" t="s">
        <v>289</v>
      </c>
      <c r="H121" s="6">
        <v>419</v>
      </c>
    </row>
    <row r="122" spans="7:8" ht="15" customHeight="1">
      <c r="G122" s="3" t="s">
        <v>290</v>
      </c>
      <c r="H122" s="6">
        <v>420</v>
      </c>
    </row>
    <row r="123" spans="7:8" ht="15" customHeight="1">
      <c r="G123" s="3" t="s">
        <v>291</v>
      </c>
      <c r="H123" s="6">
        <v>421</v>
      </c>
    </row>
    <row r="124" spans="7:8" ht="15" customHeight="1">
      <c r="G124" s="3" t="s">
        <v>292</v>
      </c>
      <c r="H124" s="6">
        <v>422</v>
      </c>
    </row>
    <row r="125" spans="7:8" ht="15" customHeight="1">
      <c r="G125" s="3" t="s">
        <v>293</v>
      </c>
      <c r="H125" s="6">
        <v>423</v>
      </c>
    </row>
    <row r="126" spans="7:8" ht="15" customHeight="1">
      <c r="G126" s="3" t="s">
        <v>294</v>
      </c>
      <c r="H126" s="6">
        <v>424</v>
      </c>
    </row>
    <row r="127" spans="7:8" ht="15" customHeight="1">
      <c r="G127" s="3" t="s">
        <v>295</v>
      </c>
      <c r="H127" s="6">
        <v>425</v>
      </c>
    </row>
    <row r="128" spans="7:8" ht="15" customHeight="1">
      <c r="G128" s="3" t="s">
        <v>296</v>
      </c>
      <c r="H128" s="6">
        <v>426</v>
      </c>
    </row>
    <row r="129" spans="7:8" ht="15" customHeight="1">
      <c r="G129" s="3" t="s">
        <v>176</v>
      </c>
      <c r="H129" s="6">
        <v>427</v>
      </c>
    </row>
  </sheetData>
  <sheetProtection algorithmName="SHA-512" hashValue="36dWB7Ga6AvyFHlScmGMHgg5/c8mbTQrXgFtDWVE1SuiFcJcQorZxZlTBCZt6TI6JKqaidnXMvD1NQVo6LGhhg==" saltValue="0Jmw48efyLx2wUE2Kg2gnA==" spinCount="100000" sheet="1" objects="1" scenarios="1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9CF2-6E93-424F-BE70-68919300B17C}">
  <dimension ref="A1:U52"/>
  <sheetViews>
    <sheetView zoomScaleNormal="100" workbookViewId="0">
      <pane ySplit="1" topLeftCell="A33" activePane="bottomLeft" state="frozen"/>
      <selection pane="bottomLeft" activeCell="B60" sqref="B60"/>
    </sheetView>
  </sheetViews>
  <sheetFormatPr defaultColWidth="8.69921875" defaultRowHeight="15" customHeight="1"/>
  <cols>
    <col min="1" max="1" width="6" style="34" bestFit="1" customWidth="1"/>
    <col min="2" max="2" width="8.69921875" style="34"/>
    <col min="3" max="3" width="4.5" style="34" bestFit="1" customWidth="1"/>
    <col min="4" max="5" width="8.69921875" style="35"/>
    <col min="6" max="6" width="4.3984375" style="35" bestFit="1" customWidth="1"/>
    <col min="7" max="7" width="6.296875" style="35" bestFit="1" customWidth="1"/>
    <col min="8" max="8" width="3.296875" style="35" bestFit="1" customWidth="1"/>
    <col min="9" max="9" width="11.3984375" style="35" bestFit="1" customWidth="1"/>
    <col min="10" max="10" width="6.19921875" style="35" bestFit="1" customWidth="1"/>
    <col min="11" max="11" width="12.3984375" style="35" bestFit="1" customWidth="1"/>
    <col min="12" max="12" width="6.19921875" style="35" bestFit="1" customWidth="1"/>
    <col min="13" max="13" width="16.09765625" style="35" bestFit="1" customWidth="1"/>
    <col min="14" max="14" width="6.19921875" style="35" bestFit="1" customWidth="1"/>
    <col min="15" max="15" width="8.69921875" style="35"/>
    <col min="16" max="16" width="4.5" style="35" bestFit="1" customWidth="1"/>
    <col min="17" max="17" width="5.59765625" style="35" bestFit="1" customWidth="1"/>
    <col min="18" max="18" width="4.09765625" style="35" bestFit="1" customWidth="1"/>
    <col min="19" max="19" width="4.59765625" style="35" bestFit="1" customWidth="1"/>
    <col min="20" max="21" width="4.796875" style="35" bestFit="1" customWidth="1"/>
    <col min="22" max="16384" width="8.69921875" style="35"/>
  </cols>
  <sheetData>
    <row r="1" spans="1:21" ht="15" customHeight="1">
      <c r="A1" s="34" t="s">
        <v>0</v>
      </c>
      <c r="B1" s="34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422</v>
      </c>
      <c r="R1" s="35" t="s">
        <v>16</v>
      </c>
      <c r="S1" s="35" t="s">
        <v>17</v>
      </c>
      <c r="T1" s="35" t="s">
        <v>18</v>
      </c>
      <c r="U1" s="35" t="s">
        <v>19</v>
      </c>
    </row>
    <row r="2" spans="1:21" ht="15" customHeight="1">
      <c r="A2" s="34" t="str">
        <f>IF(一覧様式!B11=0,"",計算シート!$O$24)</f>
        <v/>
      </c>
      <c r="B2" s="34" t="str">
        <f>IF(一覧様式!B11=0," ",一覧様式!B11)</f>
        <v xml:space="preserve"> </v>
      </c>
      <c r="C2" s="34" t="str">
        <f>IF(一覧様式!B11=0," ",IF(一覧様式!H11="男",1,IF(一覧様式!H11="女",2)))</f>
        <v xml:space="preserve"> </v>
      </c>
      <c r="D2" s="35" t="str">
        <f>CONCATENATE(一覧様式!C11," ",一覧様式!D11)</f>
        <v xml:space="preserve"> </v>
      </c>
      <c r="E2" s="35" t="str">
        <f>ASC(CONCATENATE(一覧様式!E11," ",一覧様式!F11))</f>
        <v xml:space="preserve"> </v>
      </c>
      <c r="H2" s="35" t="str">
        <f>IF(一覧様式!G11=0," ",一覧様式!G11)</f>
        <v xml:space="preserve"> </v>
      </c>
      <c r="I2" s="35" t="str">
        <f>CONCATENATE(一覧様式!I11,一覧様式!J11)</f>
        <v/>
      </c>
      <c r="J2" s="35" t="str">
        <f>IF(一覧様式!K11=0," ",一覧様式!K11)</f>
        <v xml:space="preserve"> </v>
      </c>
      <c r="K2" s="35" t="str">
        <f>CONCATENATE(一覧様式!L11,一覧様式!M11)</f>
        <v/>
      </c>
      <c r="L2" s="35" t="str">
        <f>IF(一覧様式!N11=0," ",一覧様式!N11)</f>
        <v xml:space="preserve"> </v>
      </c>
      <c r="M2" s="35" t="str">
        <f>CONCATENATE(一覧様式!O11,一覧様式!P11)</f>
        <v/>
      </c>
      <c r="N2" s="35" t="str">
        <f>IF(一覧様式!Q11=0," ",一覧様式!Q11)</f>
        <v xml:space="preserve"> </v>
      </c>
      <c r="O2" s="35" t="str">
        <f>IF(一覧様式!R11=0," ",CONCATENATE(一覧様式!R11,一覧様式!S11))</f>
        <v xml:space="preserve"> </v>
      </c>
      <c r="Q2" s="34" t="str">
        <f>IF(一覧様式!B11=0," ",IF(一覧様式!$B$3=0,"",一覧様式!$B$3))</f>
        <v xml:space="preserve"> </v>
      </c>
    </row>
    <row r="3" spans="1:21" ht="15" customHeight="1">
      <c r="A3" s="34" t="str">
        <f>IF(一覧様式!B12=0,"",計算シート!$O$24)</f>
        <v/>
      </c>
      <c r="B3" s="34" t="str">
        <f>IF(一覧様式!B12=0," ",一覧様式!B12)</f>
        <v xml:space="preserve"> </v>
      </c>
      <c r="C3" s="34" t="str">
        <f>IF(一覧様式!B12=0," ",IF(一覧様式!H12="男",1,IF(一覧様式!H12="女",2)))</f>
        <v xml:space="preserve"> </v>
      </c>
      <c r="D3" s="35" t="str">
        <f>CONCATENATE(一覧様式!C12," ",一覧様式!D12)</f>
        <v xml:space="preserve"> </v>
      </c>
      <c r="E3" s="35" t="str">
        <f>ASC(CONCATENATE(一覧様式!E12," ",一覧様式!F12))</f>
        <v xml:space="preserve"> </v>
      </c>
      <c r="H3" s="35" t="str">
        <f>IF(一覧様式!G12=0," ",一覧様式!G12)</f>
        <v xml:space="preserve"> </v>
      </c>
      <c r="I3" s="35" t="str">
        <f>CONCATENATE(一覧様式!I12,一覧様式!J12)</f>
        <v/>
      </c>
      <c r="J3" s="35" t="str">
        <f>IF(一覧様式!K12=0," ",一覧様式!K12)</f>
        <v xml:space="preserve"> </v>
      </c>
      <c r="K3" s="35" t="str">
        <f>CONCATENATE(一覧様式!L12,一覧様式!M12)</f>
        <v/>
      </c>
      <c r="L3" s="35" t="str">
        <f>IF(一覧様式!N12=0," ",一覧様式!N12)</f>
        <v xml:space="preserve"> </v>
      </c>
      <c r="M3" s="35" t="str">
        <f>CONCATENATE(一覧様式!O12,一覧様式!P12)</f>
        <v/>
      </c>
      <c r="N3" s="35" t="str">
        <f>IF(一覧様式!Q12=0," ",一覧様式!Q12)</f>
        <v xml:space="preserve"> </v>
      </c>
      <c r="O3" s="35" t="str">
        <f>IF(一覧様式!R12=0," ",CONCATENATE(一覧様式!R12,一覧様式!S12))</f>
        <v xml:space="preserve"> </v>
      </c>
      <c r="Q3" s="34" t="str">
        <f>IF(一覧様式!B12=0," ",IF(一覧様式!$B$3=0,"",一覧様式!$B$3))</f>
        <v xml:space="preserve"> </v>
      </c>
    </row>
    <row r="4" spans="1:21" ht="15" customHeight="1">
      <c r="A4" s="34" t="str">
        <f>IF(一覧様式!B13=0,"",計算シート!$O$24)</f>
        <v/>
      </c>
      <c r="B4" s="34" t="str">
        <f>IF(一覧様式!B13=0," ",一覧様式!B13)</f>
        <v xml:space="preserve"> </v>
      </c>
      <c r="C4" s="34" t="str">
        <f>IF(一覧様式!B13=0," ",IF(一覧様式!H13="男",1,IF(一覧様式!H13="女",2)))</f>
        <v xml:space="preserve"> </v>
      </c>
      <c r="D4" s="35" t="str">
        <f>CONCATENATE(一覧様式!C13," ",一覧様式!D13)</f>
        <v xml:space="preserve"> </v>
      </c>
      <c r="E4" s="35" t="str">
        <f>ASC(CONCATENATE(一覧様式!E13," ",一覧様式!F13))</f>
        <v xml:space="preserve"> </v>
      </c>
      <c r="H4" s="35" t="str">
        <f>IF(一覧様式!G13=0," ",一覧様式!G13)</f>
        <v xml:space="preserve"> </v>
      </c>
      <c r="I4" s="35" t="str">
        <f>CONCATENATE(一覧様式!I13,一覧様式!J13)</f>
        <v/>
      </c>
      <c r="J4" s="35" t="str">
        <f>IF(一覧様式!K13=0," ",一覧様式!K13)</f>
        <v xml:space="preserve"> </v>
      </c>
      <c r="K4" s="35" t="str">
        <f>CONCATENATE(一覧様式!L13,一覧様式!M13)</f>
        <v/>
      </c>
      <c r="L4" s="35" t="str">
        <f>IF(一覧様式!N13=0," ",一覧様式!N13)</f>
        <v xml:space="preserve"> </v>
      </c>
      <c r="M4" s="35" t="str">
        <f>CONCATENATE(一覧様式!O13,一覧様式!P13)</f>
        <v/>
      </c>
      <c r="N4" s="35" t="str">
        <f>IF(一覧様式!Q13=0," ",一覧様式!Q13)</f>
        <v xml:space="preserve"> </v>
      </c>
      <c r="O4" s="35" t="str">
        <f>IF(一覧様式!R13=0," ",CONCATENATE(一覧様式!R13,一覧様式!S13))</f>
        <v xml:space="preserve"> </v>
      </c>
      <c r="Q4" s="34" t="str">
        <f>IF(一覧様式!B13=0," ",IF(一覧様式!$B$3=0,"",一覧様式!$B$3))</f>
        <v xml:space="preserve"> </v>
      </c>
    </row>
    <row r="5" spans="1:21" ht="15" customHeight="1">
      <c r="A5" s="34" t="str">
        <f>IF(一覧様式!B14=0,"",計算シート!$O$24)</f>
        <v/>
      </c>
      <c r="B5" s="34" t="str">
        <f>IF(一覧様式!B14=0," ",一覧様式!B14)</f>
        <v xml:space="preserve"> </v>
      </c>
      <c r="C5" s="34" t="str">
        <f>IF(一覧様式!B14=0," ",IF(一覧様式!H14="男",1,IF(一覧様式!H14="女",2)))</f>
        <v xml:space="preserve"> </v>
      </c>
      <c r="D5" s="35" t="str">
        <f>CONCATENATE(一覧様式!C14," ",一覧様式!D14)</f>
        <v xml:space="preserve"> </v>
      </c>
      <c r="E5" s="35" t="str">
        <f>ASC(CONCATENATE(一覧様式!E14," ",一覧様式!F14))</f>
        <v xml:space="preserve"> </v>
      </c>
      <c r="H5" s="35" t="str">
        <f>IF(一覧様式!G14=0," ",一覧様式!G14)</f>
        <v xml:space="preserve"> </v>
      </c>
      <c r="I5" s="35" t="str">
        <f>CONCATENATE(一覧様式!I14,一覧様式!J14)</f>
        <v/>
      </c>
      <c r="J5" s="35" t="str">
        <f>IF(一覧様式!K14=0," ",一覧様式!K14)</f>
        <v xml:space="preserve"> </v>
      </c>
      <c r="K5" s="35" t="str">
        <f>CONCATENATE(一覧様式!L14,一覧様式!M14)</f>
        <v/>
      </c>
      <c r="L5" s="35" t="str">
        <f>IF(一覧様式!N14=0," ",一覧様式!N14)</f>
        <v xml:space="preserve"> </v>
      </c>
      <c r="M5" s="35" t="str">
        <f>CONCATENATE(一覧様式!O14,一覧様式!P14)</f>
        <v/>
      </c>
      <c r="N5" s="35" t="str">
        <f>IF(一覧様式!Q14=0," ",一覧様式!Q14)</f>
        <v xml:space="preserve"> </v>
      </c>
      <c r="O5" s="35" t="str">
        <f>IF(一覧様式!R14=0," ",CONCATENATE(一覧様式!R14,一覧様式!S14))</f>
        <v xml:space="preserve"> </v>
      </c>
      <c r="Q5" s="34" t="str">
        <f>IF(一覧様式!B14=0," ",IF(一覧様式!$B$3=0,"",一覧様式!$B$3))</f>
        <v xml:space="preserve"> </v>
      </c>
    </row>
    <row r="6" spans="1:21" ht="15" customHeight="1">
      <c r="A6" s="34" t="str">
        <f>IF(一覧様式!B15=0,"",計算シート!$O$24)</f>
        <v/>
      </c>
      <c r="B6" s="34" t="str">
        <f>IF(一覧様式!B15=0," ",一覧様式!B15)</f>
        <v xml:space="preserve"> </v>
      </c>
      <c r="C6" s="34" t="str">
        <f>IF(一覧様式!B15=0," ",IF(一覧様式!H15="男",1,IF(一覧様式!H15="女",2)))</f>
        <v xml:space="preserve"> </v>
      </c>
      <c r="D6" s="35" t="str">
        <f>CONCATENATE(一覧様式!C15," ",一覧様式!D15)</f>
        <v xml:space="preserve"> </v>
      </c>
      <c r="E6" s="35" t="str">
        <f>ASC(CONCATENATE(一覧様式!E15," ",一覧様式!F15))</f>
        <v xml:space="preserve"> </v>
      </c>
      <c r="H6" s="35" t="str">
        <f>IF(一覧様式!G15=0," ",一覧様式!G15)</f>
        <v xml:space="preserve"> </v>
      </c>
      <c r="I6" s="35" t="str">
        <f>CONCATENATE(一覧様式!I15,一覧様式!J15)</f>
        <v/>
      </c>
      <c r="J6" s="35" t="str">
        <f>IF(一覧様式!K15=0," ",一覧様式!K15)</f>
        <v xml:space="preserve"> </v>
      </c>
      <c r="K6" s="35" t="str">
        <f>CONCATENATE(一覧様式!L15,一覧様式!M15)</f>
        <v/>
      </c>
      <c r="L6" s="35" t="str">
        <f>IF(一覧様式!N15=0," ",一覧様式!N15)</f>
        <v xml:space="preserve"> </v>
      </c>
      <c r="M6" s="35" t="str">
        <f>CONCATENATE(一覧様式!O15,一覧様式!P15)</f>
        <v/>
      </c>
      <c r="N6" s="35" t="str">
        <f>IF(一覧様式!Q15=0," ",一覧様式!Q15)</f>
        <v xml:space="preserve"> </v>
      </c>
      <c r="O6" s="35" t="str">
        <f>IF(一覧様式!R15=0," ",CONCATENATE(一覧様式!R15,一覧様式!S15))</f>
        <v xml:space="preserve"> </v>
      </c>
      <c r="Q6" s="34" t="str">
        <f>IF(一覧様式!B15=0," ",IF(一覧様式!$B$3=0,"",一覧様式!$B$3))</f>
        <v xml:space="preserve"> </v>
      </c>
    </row>
    <row r="7" spans="1:21" ht="15" customHeight="1">
      <c r="A7" s="34" t="str">
        <f>IF(一覧様式!B16=0,"",計算シート!$O$24)</f>
        <v/>
      </c>
      <c r="B7" s="34" t="str">
        <f>IF(一覧様式!B16=0," ",一覧様式!B16)</f>
        <v xml:space="preserve"> </v>
      </c>
      <c r="C7" s="34" t="str">
        <f>IF(一覧様式!B16=0," ",IF(一覧様式!H16="男",1,IF(一覧様式!H16="女",2)))</f>
        <v xml:space="preserve"> </v>
      </c>
      <c r="D7" s="35" t="str">
        <f>CONCATENATE(一覧様式!C16," ",一覧様式!D16)</f>
        <v xml:space="preserve"> </v>
      </c>
      <c r="E7" s="35" t="str">
        <f>ASC(CONCATENATE(一覧様式!E16," ",一覧様式!F16))</f>
        <v xml:space="preserve"> </v>
      </c>
      <c r="H7" s="35" t="str">
        <f>IF(一覧様式!G16=0," ",一覧様式!G16)</f>
        <v xml:space="preserve"> </v>
      </c>
      <c r="I7" s="35" t="str">
        <f>CONCATENATE(一覧様式!I16,一覧様式!J16)</f>
        <v/>
      </c>
      <c r="J7" s="35" t="str">
        <f>IF(一覧様式!K16=0," ",一覧様式!K16)</f>
        <v xml:space="preserve"> </v>
      </c>
      <c r="K7" s="35" t="str">
        <f>CONCATENATE(一覧様式!L16,一覧様式!M16)</f>
        <v/>
      </c>
      <c r="L7" s="35" t="str">
        <f>IF(一覧様式!N16=0," ",一覧様式!N16)</f>
        <v xml:space="preserve"> </v>
      </c>
      <c r="M7" s="35" t="str">
        <f>CONCATENATE(一覧様式!O16,一覧様式!P16)</f>
        <v/>
      </c>
      <c r="N7" s="35" t="str">
        <f>IF(一覧様式!Q16=0," ",一覧様式!Q16)</f>
        <v xml:space="preserve"> </v>
      </c>
      <c r="O7" s="35" t="str">
        <f>IF(一覧様式!R16=0," ",CONCATENATE(一覧様式!R16,一覧様式!S16))</f>
        <v xml:space="preserve"> </v>
      </c>
      <c r="Q7" s="34" t="str">
        <f>IF(一覧様式!B16=0," ",IF(一覧様式!$B$3=0,"",一覧様式!$B$3))</f>
        <v xml:space="preserve"> </v>
      </c>
    </row>
    <row r="8" spans="1:21" ht="15" customHeight="1">
      <c r="A8" s="34" t="str">
        <f>IF(一覧様式!B17=0,"",計算シート!$O$24)</f>
        <v/>
      </c>
      <c r="B8" s="34" t="str">
        <f>IF(一覧様式!B17=0," ",一覧様式!B17)</f>
        <v xml:space="preserve"> </v>
      </c>
      <c r="C8" s="34" t="str">
        <f>IF(一覧様式!B17=0," ",IF(一覧様式!H17="男",1,IF(一覧様式!H17="女",2)))</f>
        <v xml:space="preserve"> </v>
      </c>
      <c r="D8" s="35" t="str">
        <f>CONCATENATE(一覧様式!C17," ",一覧様式!D17)</f>
        <v xml:space="preserve"> </v>
      </c>
      <c r="E8" s="35" t="str">
        <f>ASC(CONCATENATE(一覧様式!E17," ",一覧様式!F17))</f>
        <v xml:space="preserve"> </v>
      </c>
      <c r="H8" s="35" t="str">
        <f>IF(一覧様式!G17=0," ",一覧様式!G17)</f>
        <v xml:space="preserve"> </v>
      </c>
      <c r="I8" s="35" t="str">
        <f>CONCATENATE(一覧様式!I17,一覧様式!J17)</f>
        <v/>
      </c>
      <c r="J8" s="35" t="str">
        <f>IF(一覧様式!K17=0," ",一覧様式!K17)</f>
        <v xml:space="preserve"> </v>
      </c>
      <c r="K8" s="35" t="str">
        <f>CONCATENATE(一覧様式!L17,一覧様式!M17)</f>
        <v/>
      </c>
      <c r="L8" s="35" t="str">
        <f>IF(一覧様式!N17=0," ",一覧様式!N17)</f>
        <v xml:space="preserve"> </v>
      </c>
      <c r="M8" s="35" t="str">
        <f>CONCATENATE(一覧様式!O17,一覧様式!P17)</f>
        <v/>
      </c>
      <c r="N8" s="35" t="str">
        <f>IF(一覧様式!Q17=0," ",一覧様式!Q17)</f>
        <v xml:space="preserve"> </v>
      </c>
      <c r="O8" s="35" t="str">
        <f>IF(一覧様式!R17=0," ",CONCATENATE(一覧様式!R17,一覧様式!S17))</f>
        <v xml:space="preserve"> </v>
      </c>
      <c r="Q8" s="34" t="str">
        <f>IF(一覧様式!B17=0," ",IF(一覧様式!$B$3=0,"",一覧様式!$B$3))</f>
        <v xml:space="preserve"> </v>
      </c>
    </row>
    <row r="9" spans="1:21" ht="15" customHeight="1">
      <c r="A9" s="34" t="str">
        <f>IF(一覧様式!B18=0,"",計算シート!$O$24)</f>
        <v/>
      </c>
      <c r="B9" s="34" t="str">
        <f>IF(一覧様式!B18=0," ",一覧様式!B18)</f>
        <v xml:space="preserve"> </v>
      </c>
      <c r="C9" s="34" t="str">
        <f>IF(一覧様式!B18=0," ",IF(一覧様式!H18="男",1,IF(一覧様式!H18="女",2)))</f>
        <v xml:space="preserve"> </v>
      </c>
      <c r="D9" s="35" t="str">
        <f>CONCATENATE(一覧様式!C18," ",一覧様式!D18)</f>
        <v xml:space="preserve"> </v>
      </c>
      <c r="E9" s="35" t="str">
        <f>ASC(CONCATENATE(一覧様式!E18," ",一覧様式!F18))</f>
        <v xml:space="preserve"> </v>
      </c>
      <c r="H9" s="35" t="str">
        <f>IF(一覧様式!G18=0," ",一覧様式!G18)</f>
        <v xml:space="preserve"> </v>
      </c>
      <c r="I9" s="35" t="str">
        <f>CONCATENATE(一覧様式!I18,一覧様式!J18)</f>
        <v/>
      </c>
      <c r="J9" s="35" t="str">
        <f>IF(一覧様式!K18=0," ",一覧様式!K18)</f>
        <v xml:space="preserve"> </v>
      </c>
      <c r="K9" s="35" t="str">
        <f>CONCATENATE(一覧様式!L18,一覧様式!M18)</f>
        <v/>
      </c>
      <c r="L9" s="35" t="str">
        <f>IF(一覧様式!N18=0," ",一覧様式!N18)</f>
        <v xml:space="preserve"> </v>
      </c>
      <c r="M9" s="35" t="str">
        <f>CONCATENATE(一覧様式!O18,一覧様式!P18)</f>
        <v/>
      </c>
      <c r="N9" s="35" t="str">
        <f>IF(一覧様式!Q18=0," ",一覧様式!Q18)</f>
        <v xml:space="preserve"> </v>
      </c>
      <c r="O9" s="35" t="str">
        <f>IF(一覧様式!R18=0," ",CONCATENATE(一覧様式!R18,一覧様式!S18))</f>
        <v xml:space="preserve"> </v>
      </c>
      <c r="Q9" s="34" t="str">
        <f>IF(一覧様式!B18=0," ",IF(一覧様式!$B$3=0,"",一覧様式!$B$3))</f>
        <v xml:space="preserve"> </v>
      </c>
    </row>
    <row r="10" spans="1:21" ht="15" customHeight="1">
      <c r="A10" s="34" t="str">
        <f>IF(一覧様式!B19=0,"",計算シート!$O$24)</f>
        <v/>
      </c>
      <c r="B10" s="34" t="str">
        <f>IF(一覧様式!B19=0," ",一覧様式!B19)</f>
        <v xml:space="preserve"> </v>
      </c>
      <c r="C10" s="34" t="str">
        <f>IF(一覧様式!B19=0," ",IF(一覧様式!H19="男",1,IF(一覧様式!H19="女",2)))</f>
        <v xml:space="preserve"> </v>
      </c>
      <c r="D10" s="35" t="str">
        <f>CONCATENATE(一覧様式!C19," ",一覧様式!D19)</f>
        <v xml:space="preserve"> </v>
      </c>
      <c r="E10" s="35" t="str">
        <f>ASC(CONCATENATE(一覧様式!E19," ",一覧様式!F19))</f>
        <v xml:space="preserve"> </v>
      </c>
      <c r="H10" s="35" t="str">
        <f>IF(一覧様式!G19=0," ",一覧様式!G19)</f>
        <v xml:space="preserve"> </v>
      </c>
      <c r="I10" s="35" t="str">
        <f>CONCATENATE(一覧様式!I19,一覧様式!J19)</f>
        <v/>
      </c>
      <c r="J10" s="35" t="str">
        <f>IF(一覧様式!K19=0," ",一覧様式!K19)</f>
        <v xml:space="preserve"> </v>
      </c>
      <c r="K10" s="35" t="str">
        <f>CONCATENATE(一覧様式!L19,一覧様式!M19)</f>
        <v/>
      </c>
      <c r="L10" s="35" t="str">
        <f>IF(一覧様式!N19=0," ",一覧様式!N19)</f>
        <v xml:space="preserve"> </v>
      </c>
      <c r="M10" s="35" t="str">
        <f>CONCATENATE(一覧様式!O19,一覧様式!P19)</f>
        <v/>
      </c>
      <c r="N10" s="35" t="str">
        <f>IF(一覧様式!Q19=0," ",一覧様式!Q19)</f>
        <v xml:space="preserve"> </v>
      </c>
      <c r="O10" s="35" t="str">
        <f>IF(一覧様式!R19=0," ",CONCATENATE(一覧様式!R19,一覧様式!S19))</f>
        <v xml:space="preserve"> </v>
      </c>
      <c r="Q10" s="34" t="str">
        <f>IF(一覧様式!B19=0," ",IF(一覧様式!$B$3=0,"",一覧様式!$B$3))</f>
        <v xml:space="preserve"> </v>
      </c>
    </row>
    <row r="11" spans="1:21" ht="15" customHeight="1">
      <c r="A11" s="34" t="str">
        <f>IF(一覧様式!B20=0,"",計算シート!$O$24)</f>
        <v/>
      </c>
      <c r="B11" s="34" t="str">
        <f>IF(一覧様式!B20=0," ",一覧様式!B20)</f>
        <v xml:space="preserve"> </v>
      </c>
      <c r="C11" s="34" t="str">
        <f>IF(一覧様式!B20=0," ",IF(一覧様式!H20="男",1,IF(一覧様式!H20="女",2)))</f>
        <v xml:space="preserve"> </v>
      </c>
      <c r="D11" s="35" t="str">
        <f>CONCATENATE(一覧様式!C20," ",一覧様式!D20)</f>
        <v xml:space="preserve"> </v>
      </c>
      <c r="E11" s="35" t="str">
        <f>ASC(CONCATENATE(一覧様式!E20," ",一覧様式!F20))</f>
        <v xml:space="preserve"> </v>
      </c>
      <c r="H11" s="35" t="str">
        <f>IF(一覧様式!G20=0," ",一覧様式!G20)</f>
        <v xml:space="preserve"> </v>
      </c>
      <c r="I11" s="35" t="str">
        <f>CONCATENATE(一覧様式!I20,一覧様式!J20)</f>
        <v/>
      </c>
      <c r="J11" s="35" t="str">
        <f>IF(一覧様式!K20=0," ",一覧様式!K20)</f>
        <v xml:space="preserve"> </v>
      </c>
      <c r="K11" s="35" t="str">
        <f>CONCATENATE(一覧様式!L20,一覧様式!M20)</f>
        <v/>
      </c>
      <c r="L11" s="35" t="str">
        <f>IF(一覧様式!N20=0," ",一覧様式!N20)</f>
        <v xml:space="preserve"> </v>
      </c>
      <c r="M11" s="35" t="str">
        <f>CONCATENATE(一覧様式!O20,一覧様式!P20)</f>
        <v/>
      </c>
      <c r="N11" s="35" t="str">
        <f>IF(一覧様式!Q20=0," ",一覧様式!Q20)</f>
        <v xml:space="preserve"> </v>
      </c>
      <c r="O11" s="35" t="str">
        <f>IF(一覧様式!R20=0," ",CONCATENATE(一覧様式!R20,一覧様式!S20))</f>
        <v xml:space="preserve"> </v>
      </c>
      <c r="Q11" s="34" t="str">
        <f>IF(一覧様式!B20=0," ",IF(一覧様式!$B$3=0,"",一覧様式!$B$3))</f>
        <v xml:space="preserve"> </v>
      </c>
    </row>
    <row r="12" spans="1:21" ht="15" customHeight="1">
      <c r="A12" s="34" t="str">
        <f>IF(一覧様式!B21=0,"",計算シート!$O$24)</f>
        <v/>
      </c>
      <c r="B12" s="34" t="str">
        <f>IF(一覧様式!B21=0," ",一覧様式!B21)</f>
        <v xml:space="preserve"> </v>
      </c>
      <c r="C12" s="34" t="str">
        <f>IF(一覧様式!B21=0," ",IF(一覧様式!H21="男",1,IF(一覧様式!H21="女",2)))</f>
        <v xml:space="preserve"> </v>
      </c>
      <c r="D12" s="35" t="str">
        <f>CONCATENATE(一覧様式!C21," ",一覧様式!D21)</f>
        <v xml:space="preserve"> </v>
      </c>
      <c r="E12" s="35" t="str">
        <f>ASC(CONCATENATE(一覧様式!E21," ",一覧様式!F21))</f>
        <v xml:space="preserve"> </v>
      </c>
      <c r="H12" s="35" t="str">
        <f>IF(一覧様式!G21=0," ",一覧様式!G21)</f>
        <v xml:space="preserve"> </v>
      </c>
      <c r="I12" s="35" t="str">
        <f>CONCATENATE(一覧様式!I21,一覧様式!J21)</f>
        <v/>
      </c>
      <c r="J12" s="35" t="str">
        <f>IF(一覧様式!K21=0," ",一覧様式!K21)</f>
        <v xml:space="preserve"> </v>
      </c>
      <c r="K12" s="35" t="str">
        <f>CONCATENATE(一覧様式!L21,一覧様式!M21)</f>
        <v/>
      </c>
      <c r="L12" s="35" t="str">
        <f>IF(一覧様式!N21=0," ",一覧様式!N21)</f>
        <v xml:space="preserve"> </v>
      </c>
      <c r="M12" s="35" t="str">
        <f>CONCATENATE(一覧様式!O21,一覧様式!P21)</f>
        <v/>
      </c>
      <c r="N12" s="35" t="str">
        <f>IF(一覧様式!Q21=0," ",一覧様式!Q21)</f>
        <v xml:space="preserve"> </v>
      </c>
      <c r="O12" s="35" t="str">
        <f>IF(一覧様式!R21=0," ",CONCATENATE(一覧様式!R21,一覧様式!S21))</f>
        <v xml:space="preserve"> </v>
      </c>
      <c r="Q12" s="34" t="str">
        <f>IF(一覧様式!B21=0," ",IF(一覧様式!$B$3=0,"",一覧様式!$B$3))</f>
        <v xml:space="preserve"> </v>
      </c>
    </row>
    <row r="13" spans="1:21" ht="15" customHeight="1">
      <c r="A13" s="34" t="str">
        <f>IF(一覧様式!B22=0,"",計算シート!$O$24)</f>
        <v/>
      </c>
      <c r="B13" s="34" t="str">
        <f>IF(一覧様式!B22=0," ",一覧様式!B22)</f>
        <v xml:space="preserve"> </v>
      </c>
      <c r="C13" s="34" t="str">
        <f>IF(一覧様式!B22=0," ",IF(一覧様式!H22="男",1,IF(一覧様式!H22="女",2)))</f>
        <v xml:space="preserve"> </v>
      </c>
      <c r="D13" s="35" t="str">
        <f>CONCATENATE(一覧様式!C22," ",一覧様式!D22)</f>
        <v xml:space="preserve"> </v>
      </c>
      <c r="E13" s="35" t="str">
        <f>ASC(CONCATENATE(一覧様式!E22," ",一覧様式!F22))</f>
        <v xml:space="preserve"> </v>
      </c>
      <c r="H13" s="35" t="str">
        <f>IF(一覧様式!G22=0," ",一覧様式!G22)</f>
        <v xml:space="preserve"> </v>
      </c>
      <c r="I13" s="35" t="str">
        <f>CONCATENATE(一覧様式!I22,一覧様式!J22)</f>
        <v/>
      </c>
      <c r="J13" s="35" t="str">
        <f>IF(一覧様式!K22=0," ",一覧様式!K22)</f>
        <v xml:space="preserve"> </v>
      </c>
      <c r="K13" s="35" t="str">
        <f>CONCATENATE(一覧様式!L22,一覧様式!M22)</f>
        <v/>
      </c>
      <c r="L13" s="35" t="str">
        <f>IF(一覧様式!N22=0," ",一覧様式!N22)</f>
        <v xml:space="preserve"> </v>
      </c>
      <c r="M13" s="35" t="str">
        <f>CONCATENATE(一覧様式!O22,一覧様式!P22)</f>
        <v/>
      </c>
      <c r="N13" s="35" t="str">
        <f>IF(一覧様式!Q22=0," ",一覧様式!Q22)</f>
        <v xml:space="preserve"> </v>
      </c>
      <c r="O13" s="35" t="str">
        <f>IF(一覧様式!R22=0," ",CONCATENATE(一覧様式!R22,一覧様式!S22))</f>
        <v xml:space="preserve"> </v>
      </c>
      <c r="Q13" s="34" t="str">
        <f>IF(一覧様式!B22=0," ",IF(一覧様式!$B$3=0,"",一覧様式!$B$3))</f>
        <v xml:space="preserve"> </v>
      </c>
    </row>
    <row r="14" spans="1:21" ht="15" customHeight="1">
      <c r="A14" s="34" t="str">
        <f>IF(一覧様式!B23=0,"",計算シート!$O$24)</f>
        <v/>
      </c>
      <c r="B14" s="34" t="str">
        <f>IF(一覧様式!B23=0," ",一覧様式!B23)</f>
        <v xml:space="preserve"> </v>
      </c>
      <c r="C14" s="34" t="str">
        <f>IF(一覧様式!B23=0," ",IF(一覧様式!H23="男",1,IF(一覧様式!H23="女",2)))</f>
        <v xml:space="preserve"> </v>
      </c>
      <c r="D14" s="35" t="str">
        <f>CONCATENATE(一覧様式!C23," ",一覧様式!D23)</f>
        <v xml:space="preserve"> </v>
      </c>
      <c r="E14" s="35" t="str">
        <f>ASC(CONCATENATE(一覧様式!E23," ",一覧様式!F23))</f>
        <v xml:space="preserve"> </v>
      </c>
      <c r="H14" s="35" t="str">
        <f>IF(一覧様式!G23=0," ",一覧様式!G23)</f>
        <v xml:space="preserve"> </v>
      </c>
      <c r="I14" s="35" t="str">
        <f>CONCATENATE(一覧様式!I23,一覧様式!J23)</f>
        <v/>
      </c>
      <c r="J14" s="35" t="str">
        <f>IF(一覧様式!K23=0," ",一覧様式!K23)</f>
        <v xml:space="preserve"> </v>
      </c>
      <c r="K14" s="35" t="str">
        <f>CONCATENATE(一覧様式!L23,一覧様式!M23)</f>
        <v/>
      </c>
      <c r="L14" s="35" t="str">
        <f>IF(一覧様式!N23=0," ",一覧様式!N23)</f>
        <v xml:space="preserve"> </v>
      </c>
      <c r="M14" s="35" t="str">
        <f>CONCATENATE(一覧様式!O23,一覧様式!P23)</f>
        <v/>
      </c>
      <c r="N14" s="35" t="str">
        <f>IF(一覧様式!Q23=0," ",一覧様式!Q23)</f>
        <v xml:space="preserve"> </v>
      </c>
      <c r="O14" s="35" t="str">
        <f>IF(一覧様式!R23=0," ",CONCATENATE(一覧様式!R23,一覧様式!S23))</f>
        <v xml:space="preserve"> </v>
      </c>
      <c r="Q14" s="34" t="str">
        <f>IF(一覧様式!B23=0," ",IF(一覧様式!$B$3=0,"",一覧様式!$B$3))</f>
        <v xml:space="preserve"> </v>
      </c>
    </row>
    <row r="15" spans="1:21" ht="15" customHeight="1">
      <c r="A15" s="34" t="str">
        <f>IF(一覧様式!B24=0,"",計算シート!$O$24)</f>
        <v/>
      </c>
      <c r="B15" s="34" t="str">
        <f>IF(一覧様式!B24=0," ",一覧様式!B24)</f>
        <v xml:space="preserve"> </v>
      </c>
      <c r="C15" s="34" t="str">
        <f>IF(一覧様式!B24=0," ",IF(一覧様式!H24="男",1,IF(一覧様式!H24="女",2)))</f>
        <v xml:space="preserve"> </v>
      </c>
      <c r="D15" s="35" t="str">
        <f>CONCATENATE(一覧様式!C24," ",一覧様式!D24)</f>
        <v xml:space="preserve"> </v>
      </c>
      <c r="E15" s="35" t="str">
        <f>ASC(CONCATENATE(一覧様式!E24," ",一覧様式!F24))</f>
        <v xml:space="preserve"> </v>
      </c>
      <c r="H15" s="35" t="str">
        <f>IF(一覧様式!G24=0," ",一覧様式!G24)</f>
        <v xml:space="preserve"> </v>
      </c>
      <c r="I15" s="35" t="str">
        <f>CONCATENATE(一覧様式!I24,一覧様式!J24)</f>
        <v/>
      </c>
      <c r="J15" s="35" t="str">
        <f>IF(一覧様式!K24=0," ",一覧様式!K24)</f>
        <v xml:space="preserve"> </v>
      </c>
      <c r="K15" s="35" t="str">
        <f>CONCATENATE(一覧様式!L24,一覧様式!M24)</f>
        <v/>
      </c>
      <c r="L15" s="35" t="str">
        <f>IF(一覧様式!N24=0," ",一覧様式!N24)</f>
        <v xml:space="preserve"> </v>
      </c>
      <c r="M15" s="35" t="str">
        <f>CONCATENATE(一覧様式!O24,一覧様式!P24)</f>
        <v/>
      </c>
      <c r="N15" s="35" t="str">
        <f>IF(一覧様式!Q24=0," ",一覧様式!Q24)</f>
        <v xml:space="preserve"> </v>
      </c>
      <c r="O15" s="35" t="str">
        <f>IF(一覧様式!R24=0," ",CONCATENATE(一覧様式!R24,一覧様式!S24))</f>
        <v xml:space="preserve"> </v>
      </c>
      <c r="Q15" s="34" t="str">
        <f>IF(一覧様式!B24=0," ",IF(一覧様式!$B$3=0,"",一覧様式!$B$3))</f>
        <v xml:space="preserve"> </v>
      </c>
    </row>
    <row r="16" spans="1:21" ht="15" customHeight="1">
      <c r="A16" s="34" t="str">
        <f>IF(一覧様式!B25=0,"",計算シート!$O$24)</f>
        <v/>
      </c>
      <c r="B16" s="34" t="str">
        <f>IF(一覧様式!B25=0," ",一覧様式!B25)</f>
        <v xml:space="preserve"> </v>
      </c>
      <c r="C16" s="34" t="str">
        <f>IF(一覧様式!B25=0," ",IF(一覧様式!H25="男",1,IF(一覧様式!H25="女",2)))</f>
        <v xml:space="preserve"> </v>
      </c>
      <c r="D16" s="35" t="str">
        <f>CONCATENATE(一覧様式!C25," ",一覧様式!D25)</f>
        <v xml:space="preserve"> </v>
      </c>
      <c r="E16" s="35" t="str">
        <f>ASC(CONCATENATE(一覧様式!E25," ",一覧様式!F25))</f>
        <v xml:space="preserve"> </v>
      </c>
      <c r="H16" s="35" t="str">
        <f>IF(一覧様式!G25=0," ",一覧様式!G25)</f>
        <v xml:space="preserve"> </v>
      </c>
      <c r="I16" s="35" t="str">
        <f>CONCATENATE(一覧様式!I25,一覧様式!J25)</f>
        <v/>
      </c>
      <c r="J16" s="35" t="str">
        <f>IF(一覧様式!K25=0," ",一覧様式!K25)</f>
        <v xml:space="preserve"> </v>
      </c>
      <c r="K16" s="35" t="str">
        <f>CONCATENATE(一覧様式!L25,一覧様式!M25)</f>
        <v/>
      </c>
      <c r="L16" s="35" t="str">
        <f>IF(一覧様式!N25=0," ",一覧様式!N25)</f>
        <v xml:space="preserve"> </v>
      </c>
      <c r="M16" s="35" t="str">
        <f>CONCATENATE(一覧様式!O25,一覧様式!P25)</f>
        <v/>
      </c>
      <c r="N16" s="35" t="str">
        <f>IF(一覧様式!Q25=0," ",一覧様式!Q25)</f>
        <v xml:space="preserve"> </v>
      </c>
      <c r="O16" s="35" t="str">
        <f>IF(一覧様式!R25=0," ",CONCATENATE(一覧様式!R25,一覧様式!S25))</f>
        <v xml:space="preserve"> </v>
      </c>
      <c r="Q16" s="34" t="str">
        <f>IF(一覧様式!B25=0," ",IF(一覧様式!$B$3=0,"",一覧様式!$B$3))</f>
        <v xml:space="preserve"> </v>
      </c>
    </row>
    <row r="17" spans="1:17" ht="15" customHeight="1">
      <c r="A17" s="34" t="str">
        <f>IF(一覧様式!B26=0,"",計算シート!$O$24)</f>
        <v/>
      </c>
      <c r="B17" s="34" t="str">
        <f>IF(一覧様式!B26=0," ",一覧様式!B26)</f>
        <v xml:space="preserve"> </v>
      </c>
      <c r="C17" s="34" t="str">
        <f>IF(一覧様式!B26=0," ",IF(一覧様式!H26="男",1,IF(一覧様式!H26="女",2)))</f>
        <v xml:space="preserve"> </v>
      </c>
      <c r="D17" s="35" t="str">
        <f>CONCATENATE(一覧様式!C26," ",一覧様式!D26)</f>
        <v xml:space="preserve"> </v>
      </c>
      <c r="E17" s="35" t="str">
        <f>ASC(CONCATENATE(一覧様式!E26," ",一覧様式!F26))</f>
        <v xml:space="preserve"> </v>
      </c>
      <c r="H17" s="35" t="str">
        <f>IF(一覧様式!G26=0," ",一覧様式!G26)</f>
        <v xml:space="preserve"> </v>
      </c>
      <c r="I17" s="35" t="str">
        <f>CONCATENATE(一覧様式!I26,一覧様式!J26)</f>
        <v/>
      </c>
      <c r="J17" s="35" t="str">
        <f>IF(一覧様式!K26=0," ",一覧様式!K26)</f>
        <v xml:space="preserve"> </v>
      </c>
      <c r="K17" s="35" t="str">
        <f>CONCATENATE(一覧様式!L26,一覧様式!M26)</f>
        <v/>
      </c>
      <c r="L17" s="35" t="str">
        <f>IF(一覧様式!N26=0," ",一覧様式!N26)</f>
        <v xml:space="preserve"> </v>
      </c>
      <c r="M17" s="35" t="str">
        <f>CONCATENATE(一覧様式!O26,一覧様式!P26)</f>
        <v/>
      </c>
      <c r="N17" s="35" t="str">
        <f>IF(一覧様式!Q26=0," ",一覧様式!Q26)</f>
        <v xml:space="preserve"> </v>
      </c>
      <c r="O17" s="35" t="str">
        <f>IF(一覧様式!R26=0," ",CONCATENATE(一覧様式!R26,一覧様式!S26))</f>
        <v xml:space="preserve"> </v>
      </c>
      <c r="Q17" s="34" t="str">
        <f>IF(一覧様式!B26=0," ",IF(一覧様式!$B$3=0,"",一覧様式!$B$3))</f>
        <v xml:space="preserve"> </v>
      </c>
    </row>
    <row r="18" spans="1:17" ht="15" customHeight="1">
      <c r="A18" s="34" t="str">
        <f>IF(一覧様式!B27=0,"",計算シート!$O$24)</f>
        <v/>
      </c>
      <c r="B18" s="34" t="str">
        <f>IF(一覧様式!B27=0," ",一覧様式!B27)</f>
        <v xml:space="preserve"> </v>
      </c>
      <c r="C18" s="34" t="str">
        <f>IF(一覧様式!B27=0," ",IF(一覧様式!H27="男",1,IF(一覧様式!H27="女",2)))</f>
        <v xml:space="preserve"> </v>
      </c>
      <c r="D18" s="35" t="str">
        <f>CONCATENATE(一覧様式!C27," ",一覧様式!D27)</f>
        <v xml:space="preserve"> </v>
      </c>
      <c r="E18" s="35" t="str">
        <f>ASC(CONCATENATE(一覧様式!E27," ",一覧様式!F27))</f>
        <v xml:space="preserve"> </v>
      </c>
      <c r="H18" s="35" t="str">
        <f>IF(一覧様式!G27=0," ",一覧様式!G27)</f>
        <v xml:space="preserve"> </v>
      </c>
      <c r="I18" s="35" t="str">
        <f>CONCATENATE(一覧様式!I27,一覧様式!J27)</f>
        <v/>
      </c>
      <c r="J18" s="35" t="str">
        <f>IF(一覧様式!K27=0," ",一覧様式!K27)</f>
        <v xml:space="preserve"> </v>
      </c>
      <c r="K18" s="35" t="str">
        <f>CONCATENATE(一覧様式!L27,一覧様式!M27)</f>
        <v/>
      </c>
      <c r="L18" s="35" t="str">
        <f>IF(一覧様式!N27=0," ",一覧様式!N27)</f>
        <v xml:space="preserve"> </v>
      </c>
      <c r="M18" s="35" t="str">
        <f>CONCATENATE(一覧様式!O27,一覧様式!P27)</f>
        <v/>
      </c>
      <c r="N18" s="35" t="str">
        <f>IF(一覧様式!Q27=0," ",一覧様式!Q27)</f>
        <v xml:space="preserve"> </v>
      </c>
      <c r="O18" s="35" t="str">
        <f>IF(一覧様式!R27=0," ",CONCATENATE(一覧様式!R27,一覧様式!S27))</f>
        <v xml:space="preserve"> </v>
      </c>
      <c r="Q18" s="34" t="str">
        <f>IF(一覧様式!B27=0," ",IF(一覧様式!$B$3=0,"",一覧様式!$B$3))</f>
        <v xml:space="preserve"> </v>
      </c>
    </row>
    <row r="19" spans="1:17" ht="15" customHeight="1">
      <c r="A19" s="34" t="str">
        <f>IF(一覧様式!B28=0,"",計算シート!$O$24)</f>
        <v/>
      </c>
      <c r="B19" s="34" t="str">
        <f>IF(一覧様式!B28=0," ",一覧様式!B28)</f>
        <v xml:space="preserve"> </v>
      </c>
      <c r="C19" s="34" t="str">
        <f>IF(一覧様式!B28=0," ",IF(一覧様式!H28="男",1,IF(一覧様式!H28="女",2)))</f>
        <v xml:space="preserve"> </v>
      </c>
      <c r="D19" s="35" t="str">
        <f>CONCATENATE(一覧様式!C28," ",一覧様式!D28)</f>
        <v xml:space="preserve"> </v>
      </c>
      <c r="E19" s="35" t="str">
        <f>ASC(CONCATENATE(一覧様式!E28," ",一覧様式!F28))</f>
        <v xml:space="preserve"> </v>
      </c>
      <c r="H19" s="35" t="str">
        <f>IF(一覧様式!G28=0," ",一覧様式!G28)</f>
        <v xml:space="preserve"> </v>
      </c>
      <c r="I19" s="35" t="str">
        <f>CONCATENATE(一覧様式!I28,一覧様式!J28)</f>
        <v/>
      </c>
      <c r="J19" s="35" t="str">
        <f>IF(一覧様式!K28=0," ",一覧様式!K28)</f>
        <v xml:space="preserve"> </v>
      </c>
      <c r="K19" s="35" t="str">
        <f>CONCATENATE(一覧様式!L28,一覧様式!M28)</f>
        <v/>
      </c>
      <c r="L19" s="35" t="str">
        <f>IF(一覧様式!N28=0," ",一覧様式!N28)</f>
        <v xml:space="preserve"> </v>
      </c>
      <c r="M19" s="35" t="str">
        <f>CONCATENATE(一覧様式!O28,一覧様式!P28)</f>
        <v/>
      </c>
      <c r="N19" s="35" t="str">
        <f>IF(一覧様式!Q28=0," ",一覧様式!Q28)</f>
        <v xml:space="preserve"> </v>
      </c>
      <c r="O19" s="35" t="str">
        <f>IF(一覧様式!R28=0," ",CONCATENATE(一覧様式!R28,一覧様式!S28))</f>
        <v xml:space="preserve"> </v>
      </c>
      <c r="Q19" s="34" t="str">
        <f>IF(一覧様式!B28=0," ",IF(一覧様式!$B$3=0,"",一覧様式!$B$3))</f>
        <v xml:space="preserve"> </v>
      </c>
    </row>
    <row r="20" spans="1:17" ht="15" customHeight="1">
      <c r="A20" s="34" t="str">
        <f>IF(一覧様式!B29=0,"",計算シート!$O$24)</f>
        <v/>
      </c>
      <c r="B20" s="34" t="str">
        <f>IF(一覧様式!B29=0," ",一覧様式!B29)</f>
        <v xml:space="preserve"> </v>
      </c>
      <c r="C20" s="34" t="str">
        <f>IF(一覧様式!B29=0," ",IF(一覧様式!H29="男",1,IF(一覧様式!H29="女",2)))</f>
        <v xml:space="preserve"> </v>
      </c>
      <c r="D20" s="35" t="str">
        <f>CONCATENATE(一覧様式!C29," ",一覧様式!D29)</f>
        <v xml:space="preserve"> </v>
      </c>
      <c r="E20" s="35" t="str">
        <f>ASC(CONCATENATE(一覧様式!E29," ",一覧様式!F29))</f>
        <v xml:space="preserve"> </v>
      </c>
      <c r="H20" s="35" t="str">
        <f>IF(一覧様式!G29=0," ",一覧様式!G29)</f>
        <v xml:space="preserve"> </v>
      </c>
      <c r="I20" s="35" t="str">
        <f>CONCATENATE(一覧様式!I29,一覧様式!J29)</f>
        <v/>
      </c>
      <c r="J20" s="35" t="str">
        <f>IF(一覧様式!K29=0," ",一覧様式!K29)</f>
        <v xml:space="preserve"> </v>
      </c>
      <c r="K20" s="35" t="str">
        <f>CONCATENATE(一覧様式!L29,一覧様式!M29)</f>
        <v/>
      </c>
      <c r="L20" s="35" t="str">
        <f>IF(一覧様式!N29=0," ",一覧様式!N29)</f>
        <v xml:space="preserve"> </v>
      </c>
      <c r="M20" s="35" t="str">
        <f>CONCATENATE(一覧様式!O29,一覧様式!P29)</f>
        <v/>
      </c>
      <c r="N20" s="35" t="str">
        <f>IF(一覧様式!Q29=0," ",一覧様式!Q29)</f>
        <v xml:space="preserve"> </v>
      </c>
      <c r="O20" s="35" t="str">
        <f>IF(一覧様式!R29=0," ",CONCATENATE(一覧様式!R29,一覧様式!S29))</f>
        <v xml:space="preserve"> </v>
      </c>
      <c r="Q20" s="34" t="str">
        <f>IF(一覧様式!B29=0," ",IF(一覧様式!$B$3=0,"",一覧様式!$B$3))</f>
        <v xml:space="preserve"> </v>
      </c>
    </row>
    <row r="21" spans="1:17" ht="15" customHeight="1">
      <c r="A21" s="34" t="str">
        <f>IF(一覧様式!B30=0,"",計算シート!$O$24)</f>
        <v/>
      </c>
      <c r="B21" s="34" t="str">
        <f>IF(一覧様式!B30=0," ",一覧様式!B30)</f>
        <v xml:space="preserve"> </v>
      </c>
      <c r="C21" s="34" t="str">
        <f>IF(一覧様式!B30=0," ",IF(一覧様式!H30="男",1,IF(一覧様式!H30="女",2)))</f>
        <v xml:space="preserve"> </v>
      </c>
      <c r="D21" s="35" t="str">
        <f>CONCATENATE(一覧様式!C30," ",一覧様式!D30)</f>
        <v xml:space="preserve"> </v>
      </c>
      <c r="E21" s="35" t="str">
        <f>ASC(CONCATENATE(一覧様式!E30," ",一覧様式!F30))</f>
        <v xml:space="preserve"> </v>
      </c>
      <c r="H21" s="35" t="str">
        <f>IF(一覧様式!G30=0," ",一覧様式!G30)</f>
        <v xml:space="preserve"> </v>
      </c>
      <c r="I21" s="35" t="str">
        <f>CONCATENATE(一覧様式!I30,一覧様式!J30)</f>
        <v/>
      </c>
      <c r="J21" s="35" t="str">
        <f>IF(一覧様式!K30=0," ",一覧様式!K30)</f>
        <v xml:space="preserve"> </v>
      </c>
      <c r="K21" s="35" t="str">
        <f>CONCATENATE(一覧様式!L30,一覧様式!M30)</f>
        <v/>
      </c>
      <c r="L21" s="35" t="str">
        <f>IF(一覧様式!N30=0," ",一覧様式!N30)</f>
        <v xml:space="preserve"> </v>
      </c>
      <c r="M21" s="35" t="str">
        <f>CONCATENATE(一覧様式!O30,一覧様式!P30)</f>
        <v/>
      </c>
      <c r="N21" s="35" t="str">
        <f>IF(一覧様式!Q30=0," ",一覧様式!Q30)</f>
        <v xml:space="preserve"> </v>
      </c>
      <c r="O21" s="35" t="str">
        <f>IF(一覧様式!R30=0," ",CONCATENATE(一覧様式!R30,一覧様式!S30))</f>
        <v xml:space="preserve"> </v>
      </c>
      <c r="Q21" s="34" t="str">
        <f>IF(一覧様式!B30=0," ",IF(一覧様式!$B$3=0,"",一覧様式!$B$3))</f>
        <v xml:space="preserve"> </v>
      </c>
    </row>
    <row r="22" spans="1:17" ht="15" customHeight="1">
      <c r="A22" s="34" t="str">
        <f>IF(一覧様式!B31=0,"",計算シート!$O$24)</f>
        <v/>
      </c>
      <c r="B22" s="34" t="str">
        <f>IF(一覧様式!B31=0," ",一覧様式!B31)</f>
        <v xml:space="preserve"> </v>
      </c>
      <c r="C22" s="34" t="str">
        <f>IF(一覧様式!B31=0," ",IF(一覧様式!H31="男",1,IF(一覧様式!H31="女",2)))</f>
        <v xml:space="preserve"> </v>
      </c>
      <c r="D22" s="35" t="str">
        <f>CONCATENATE(一覧様式!C31," ",一覧様式!D31)</f>
        <v xml:space="preserve"> </v>
      </c>
      <c r="E22" s="35" t="str">
        <f>ASC(CONCATENATE(一覧様式!E31," ",一覧様式!F31))</f>
        <v xml:space="preserve"> </v>
      </c>
      <c r="H22" s="35" t="str">
        <f>IF(一覧様式!G31=0," ",一覧様式!G31)</f>
        <v xml:space="preserve"> </v>
      </c>
      <c r="I22" s="35" t="str">
        <f>CONCATENATE(一覧様式!I31,一覧様式!J31)</f>
        <v/>
      </c>
      <c r="J22" s="35" t="str">
        <f>IF(一覧様式!K31=0," ",一覧様式!K31)</f>
        <v xml:space="preserve"> </v>
      </c>
      <c r="K22" s="35" t="str">
        <f>CONCATENATE(一覧様式!L31,一覧様式!M31)</f>
        <v/>
      </c>
      <c r="L22" s="35" t="str">
        <f>IF(一覧様式!N31=0," ",一覧様式!N31)</f>
        <v xml:space="preserve"> </v>
      </c>
      <c r="M22" s="35" t="str">
        <f>CONCATENATE(一覧様式!O31,一覧様式!P31)</f>
        <v/>
      </c>
      <c r="N22" s="35" t="str">
        <f>IF(一覧様式!Q31=0," ",一覧様式!Q31)</f>
        <v xml:space="preserve"> </v>
      </c>
      <c r="O22" s="35" t="str">
        <f>IF(一覧様式!R31=0," ",CONCATENATE(一覧様式!R31,一覧様式!S31))</f>
        <v xml:space="preserve"> </v>
      </c>
      <c r="Q22" s="34" t="str">
        <f>IF(一覧様式!B31=0," ",IF(一覧様式!$B$3=0,"",一覧様式!$B$3))</f>
        <v xml:space="preserve"> </v>
      </c>
    </row>
    <row r="23" spans="1:17" ht="15" customHeight="1">
      <c r="A23" s="34" t="str">
        <f>IF(一覧様式!B32=0,"",計算シート!$O$24)</f>
        <v/>
      </c>
      <c r="B23" s="34" t="str">
        <f>IF(一覧様式!B32=0," ",一覧様式!B32)</f>
        <v xml:space="preserve"> </v>
      </c>
      <c r="C23" s="34" t="str">
        <f>IF(一覧様式!B32=0," ",IF(一覧様式!H32="男",1,IF(一覧様式!H32="女",2)))</f>
        <v xml:space="preserve"> </v>
      </c>
      <c r="D23" s="35" t="str">
        <f>CONCATENATE(一覧様式!C32," ",一覧様式!D32)</f>
        <v xml:space="preserve"> </v>
      </c>
      <c r="E23" s="35" t="str">
        <f>ASC(CONCATENATE(一覧様式!E32," ",一覧様式!F32))</f>
        <v xml:space="preserve"> </v>
      </c>
      <c r="H23" s="35" t="str">
        <f>IF(一覧様式!G32=0," ",一覧様式!G32)</f>
        <v xml:space="preserve"> </v>
      </c>
      <c r="I23" s="35" t="str">
        <f>CONCATENATE(一覧様式!I32,一覧様式!J32)</f>
        <v/>
      </c>
      <c r="J23" s="35" t="str">
        <f>IF(一覧様式!K32=0," ",一覧様式!K32)</f>
        <v xml:space="preserve"> </v>
      </c>
      <c r="K23" s="35" t="str">
        <f>CONCATENATE(一覧様式!L32,一覧様式!M32)</f>
        <v/>
      </c>
      <c r="L23" s="35" t="str">
        <f>IF(一覧様式!N32=0," ",一覧様式!N32)</f>
        <v xml:space="preserve"> </v>
      </c>
      <c r="M23" s="35" t="str">
        <f>CONCATENATE(一覧様式!O32,一覧様式!P32)</f>
        <v/>
      </c>
      <c r="N23" s="35" t="str">
        <f>IF(一覧様式!Q32=0," ",一覧様式!Q32)</f>
        <v xml:space="preserve"> </v>
      </c>
      <c r="O23" s="35" t="str">
        <f>IF(一覧様式!R32=0," ",CONCATENATE(一覧様式!R32,一覧様式!S32))</f>
        <v xml:space="preserve"> </v>
      </c>
      <c r="Q23" s="34" t="str">
        <f>IF(一覧様式!B32=0," ",IF(一覧様式!$B$3=0,"",一覧様式!$B$3))</f>
        <v xml:space="preserve"> </v>
      </c>
    </row>
    <row r="24" spans="1:17" ht="15" customHeight="1">
      <c r="A24" s="34" t="str">
        <f>IF(一覧様式!B33=0,"",計算シート!$O$24)</f>
        <v/>
      </c>
      <c r="B24" s="34" t="str">
        <f>IF(一覧様式!B33=0," ",一覧様式!B33)</f>
        <v xml:space="preserve"> </v>
      </c>
      <c r="C24" s="34" t="str">
        <f>IF(一覧様式!B33=0," ",IF(一覧様式!H33="男",1,IF(一覧様式!H33="女",2)))</f>
        <v xml:space="preserve"> </v>
      </c>
      <c r="D24" s="35" t="str">
        <f>CONCATENATE(一覧様式!C33," ",一覧様式!D33)</f>
        <v xml:space="preserve"> </v>
      </c>
      <c r="E24" s="35" t="str">
        <f>ASC(CONCATENATE(一覧様式!E33," ",一覧様式!F33))</f>
        <v xml:space="preserve"> </v>
      </c>
      <c r="H24" s="35" t="str">
        <f>IF(一覧様式!G33=0," ",一覧様式!G33)</f>
        <v xml:space="preserve"> </v>
      </c>
      <c r="I24" s="35" t="str">
        <f>CONCATENATE(一覧様式!I33,一覧様式!J33)</f>
        <v/>
      </c>
      <c r="J24" s="35" t="str">
        <f>IF(一覧様式!K33=0," ",一覧様式!K33)</f>
        <v xml:space="preserve"> </v>
      </c>
      <c r="K24" s="35" t="str">
        <f>CONCATENATE(一覧様式!L33,一覧様式!M33)</f>
        <v/>
      </c>
      <c r="L24" s="35" t="str">
        <f>IF(一覧様式!N33=0," ",一覧様式!N33)</f>
        <v xml:space="preserve"> </v>
      </c>
      <c r="M24" s="35" t="str">
        <f>CONCATENATE(一覧様式!O33,一覧様式!P33)</f>
        <v/>
      </c>
      <c r="N24" s="35" t="str">
        <f>IF(一覧様式!Q33=0," ",一覧様式!Q33)</f>
        <v xml:space="preserve"> </v>
      </c>
      <c r="O24" s="35" t="str">
        <f>IF(一覧様式!R33=0," ",CONCATENATE(一覧様式!R33,一覧様式!S33))</f>
        <v xml:space="preserve"> </v>
      </c>
      <c r="Q24" s="34" t="str">
        <f>IF(一覧様式!B33=0," ",IF(一覧様式!$B$3=0,"",一覧様式!$B$3))</f>
        <v xml:space="preserve"> </v>
      </c>
    </row>
    <row r="25" spans="1:17" ht="15" customHeight="1">
      <c r="A25" s="34" t="str">
        <f>IF(一覧様式!B34=0,"",計算シート!$O$24)</f>
        <v/>
      </c>
      <c r="B25" s="34" t="str">
        <f>IF(一覧様式!B34=0," ",一覧様式!B34)</f>
        <v xml:space="preserve"> </v>
      </c>
      <c r="C25" s="34" t="str">
        <f>IF(一覧様式!B34=0," ",IF(一覧様式!H34="男",1,IF(一覧様式!H34="女",2)))</f>
        <v xml:space="preserve"> </v>
      </c>
      <c r="D25" s="35" t="str">
        <f>CONCATENATE(一覧様式!C34," ",一覧様式!D34)</f>
        <v xml:space="preserve"> </v>
      </c>
      <c r="E25" s="35" t="str">
        <f>ASC(CONCATENATE(一覧様式!E34," ",一覧様式!F34))</f>
        <v xml:space="preserve"> </v>
      </c>
      <c r="H25" s="35" t="str">
        <f>IF(一覧様式!G34=0," ",一覧様式!G34)</f>
        <v xml:space="preserve"> </v>
      </c>
      <c r="I25" s="35" t="str">
        <f>CONCATENATE(一覧様式!I34,一覧様式!J34)</f>
        <v/>
      </c>
      <c r="J25" s="35" t="str">
        <f>IF(一覧様式!K34=0," ",一覧様式!K34)</f>
        <v xml:space="preserve"> </v>
      </c>
      <c r="K25" s="35" t="str">
        <f>CONCATENATE(一覧様式!L34,一覧様式!M34)</f>
        <v/>
      </c>
      <c r="L25" s="35" t="str">
        <f>IF(一覧様式!N34=0," ",一覧様式!N34)</f>
        <v xml:space="preserve"> </v>
      </c>
      <c r="M25" s="35" t="str">
        <f>CONCATENATE(一覧様式!O34,一覧様式!P34)</f>
        <v/>
      </c>
      <c r="N25" s="35" t="str">
        <f>IF(一覧様式!Q34=0," ",一覧様式!Q34)</f>
        <v xml:space="preserve"> </v>
      </c>
      <c r="O25" s="35" t="str">
        <f>IF(一覧様式!R34=0," ",CONCATENATE(一覧様式!R34,一覧様式!S34))</f>
        <v xml:space="preserve"> </v>
      </c>
      <c r="Q25" s="34" t="str">
        <f>IF(一覧様式!B34=0," ",IF(一覧様式!$B$3=0,"",一覧様式!$B$3))</f>
        <v xml:space="preserve"> </v>
      </c>
    </row>
    <row r="26" spans="1:17" ht="15" customHeight="1">
      <c r="A26" s="34" t="str">
        <f>IF(一覧様式!B35=0,"",計算シート!$O$24)</f>
        <v/>
      </c>
      <c r="B26" s="34" t="str">
        <f>IF(一覧様式!B35=0," ",一覧様式!B35)</f>
        <v xml:space="preserve"> </v>
      </c>
      <c r="C26" s="34" t="str">
        <f>IF(一覧様式!B35=0," ",IF(一覧様式!H35="男",1,IF(一覧様式!H35="女",2)))</f>
        <v xml:space="preserve"> </v>
      </c>
      <c r="D26" s="35" t="str">
        <f>CONCATENATE(一覧様式!C35," ",一覧様式!D35)</f>
        <v xml:space="preserve"> </v>
      </c>
      <c r="E26" s="35" t="str">
        <f>ASC(CONCATENATE(一覧様式!E35," ",一覧様式!F35))</f>
        <v xml:space="preserve"> </v>
      </c>
      <c r="H26" s="35" t="str">
        <f>IF(一覧様式!G35=0," ",一覧様式!G35)</f>
        <v xml:space="preserve"> </v>
      </c>
      <c r="I26" s="35" t="str">
        <f>CONCATENATE(一覧様式!I35,一覧様式!J35)</f>
        <v/>
      </c>
      <c r="J26" s="35" t="str">
        <f>IF(一覧様式!K35=0," ",一覧様式!K35)</f>
        <v xml:space="preserve"> </v>
      </c>
      <c r="K26" s="35" t="str">
        <f>CONCATENATE(一覧様式!L35,一覧様式!M35)</f>
        <v/>
      </c>
      <c r="L26" s="35" t="str">
        <f>IF(一覧様式!N35=0," ",一覧様式!N35)</f>
        <v xml:space="preserve"> </v>
      </c>
      <c r="M26" s="35" t="str">
        <f>CONCATENATE(一覧様式!O35,一覧様式!P35)</f>
        <v/>
      </c>
      <c r="N26" s="35" t="str">
        <f>IF(一覧様式!Q35=0," ",一覧様式!Q35)</f>
        <v xml:space="preserve"> </v>
      </c>
      <c r="O26" s="35" t="str">
        <f>IF(一覧様式!R35=0," ",CONCATENATE(一覧様式!R35,一覧様式!S35))</f>
        <v xml:space="preserve"> </v>
      </c>
      <c r="Q26" s="34" t="str">
        <f>IF(一覧様式!B35=0," ",IF(一覧様式!$B$3=0,"",一覧様式!$B$3))</f>
        <v xml:space="preserve"> </v>
      </c>
    </row>
    <row r="27" spans="1:17" ht="15" customHeight="1">
      <c r="A27" s="34" t="str">
        <f>IF(一覧様式!B36=0,"",計算シート!$O$24)</f>
        <v/>
      </c>
      <c r="B27" s="34" t="str">
        <f>IF(一覧様式!B36=0," ",一覧様式!B36)</f>
        <v xml:space="preserve"> </v>
      </c>
      <c r="C27" s="34" t="str">
        <f>IF(一覧様式!B36=0," ",IF(一覧様式!H36="男",1,IF(一覧様式!H36="女",2)))</f>
        <v xml:space="preserve"> </v>
      </c>
      <c r="D27" s="35" t="str">
        <f>CONCATENATE(一覧様式!C36," ",一覧様式!D36)</f>
        <v xml:space="preserve"> </v>
      </c>
      <c r="E27" s="35" t="str">
        <f>ASC(CONCATENATE(一覧様式!E36," ",一覧様式!F36))</f>
        <v xml:space="preserve"> </v>
      </c>
      <c r="H27" s="35" t="str">
        <f>IF(一覧様式!G36=0," ",一覧様式!G36)</f>
        <v xml:space="preserve"> </v>
      </c>
      <c r="I27" s="35" t="str">
        <f>CONCATENATE(一覧様式!I36,一覧様式!J36)</f>
        <v/>
      </c>
      <c r="J27" s="35" t="str">
        <f>IF(一覧様式!K36=0," ",一覧様式!K36)</f>
        <v xml:space="preserve"> </v>
      </c>
      <c r="K27" s="35" t="str">
        <f>CONCATENATE(一覧様式!L36,一覧様式!M36)</f>
        <v/>
      </c>
      <c r="L27" s="35" t="str">
        <f>IF(一覧様式!N36=0," ",一覧様式!N36)</f>
        <v xml:space="preserve"> </v>
      </c>
      <c r="M27" s="35" t="str">
        <f>CONCATENATE(一覧様式!O36,一覧様式!P36)</f>
        <v/>
      </c>
      <c r="N27" s="35" t="str">
        <f>IF(一覧様式!Q36=0," ",一覧様式!Q36)</f>
        <v xml:space="preserve"> </v>
      </c>
      <c r="O27" s="35" t="str">
        <f>IF(一覧様式!R36=0," ",CONCATENATE(一覧様式!R36,一覧様式!S36))</f>
        <v xml:space="preserve"> </v>
      </c>
      <c r="Q27" s="34" t="str">
        <f>IF(一覧様式!B36=0," ",IF(一覧様式!$B$3=0,"",一覧様式!$B$3))</f>
        <v xml:space="preserve"> </v>
      </c>
    </row>
    <row r="28" spans="1:17" ht="15" customHeight="1">
      <c r="A28" s="34" t="str">
        <f>IF(一覧様式!B37=0,"",計算シート!$O$24)</f>
        <v/>
      </c>
      <c r="B28" s="34" t="str">
        <f>IF(一覧様式!B37=0," ",一覧様式!B37)</f>
        <v xml:space="preserve"> </v>
      </c>
      <c r="C28" s="34" t="str">
        <f>IF(一覧様式!B37=0," ",IF(一覧様式!H37="男",1,IF(一覧様式!H37="女",2)))</f>
        <v xml:space="preserve"> </v>
      </c>
      <c r="D28" s="35" t="str">
        <f>CONCATENATE(一覧様式!C37," ",一覧様式!D37)</f>
        <v xml:space="preserve"> </v>
      </c>
      <c r="E28" s="35" t="str">
        <f>ASC(CONCATENATE(一覧様式!E37," ",一覧様式!F37))</f>
        <v xml:space="preserve"> </v>
      </c>
      <c r="H28" s="35" t="str">
        <f>IF(一覧様式!G37=0," ",一覧様式!G37)</f>
        <v xml:space="preserve"> </v>
      </c>
      <c r="I28" s="35" t="str">
        <f>CONCATENATE(一覧様式!I37,一覧様式!J37)</f>
        <v/>
      </c>
      <c r="J28" s="35" t="str">
        <f>IF(一覧様式!K37=0," ",一覧様式!K37)</f>
        <v xml:space="preserve"> </v>
      </c>
      <c r="K28" s="35" t="str">
        <f>CONCATENATE(一覧様式!L37,一覧様式!M37)</f>
        <v/>
      </c>
      <c r="L28" s="35" t="str">
        <f>IF(一覧様式!N37=0," ",一覧様式!N37)</f>
        <v xml:space="preserve"> </v>
      </c>
      <c r="M28" s="35" t="str">
        <f>CONCATENATE(一覧様式!O37,一覧様式!P37)</f>
        <v/>
      </c>
      <c r="N28" s="35" t="str">
        <f>IF(一覧様式!Q37=0," ",一覧様式!Q37)</f>
        <v xml:space="preserve"> </v>
      </c>
      <c r="O28" s="35" t="str">
        <f>IF(一覧様式!R37=0," ",CONCATENATE(一覧様式!R37,一覧様式!S37))</f>
        <v xml:space="preserve"> </v>
      </c>
      <c r="Q28" s="34" t="str">
        <f>IF(一覧様式!B37=0," ",IF(一覧様式!$B$3=0,"",一覧様式!$B$3))</f>
        <v xml:space="preserve"> </v>
      </c>
    </row>
    <row r="29" spans="1:17" ht="15" customHeight="1">
      <c r="A29" s="34" t="str">
        <f>IF(一覧様式!B38=0,"",計算シート!$O$24)</f>
        <v/>
      </c>
      <c r="B29" s="34" t="str">
        <f>IF(一覧様式!B38=0," ",一覧様式!B38)</f>
        <v xml:space="preserve"> </v>
      </c>
      <c r="C29" s="34" t="str">
        <f>IF(一覧様式!B38=0," ",IF(一覧様式!H38="男",1,IF(一覧様式!H38="女",2)))</f>
        <v xml:space="preserve"> </v>
      </c>
      <c r="D29" s="35" t="str">
        <f>CONCATENATE(一覧様式!C38," ",一覧様式!D38)</f>
        <v xml:space="preserve"> </v>
      </c>
      <c r="E29" s="35" t="str">
        <f>ASC(CONCATENATE(一覧様式!E38," ",一覧様式!F38))</f>
        <v xml:space="preserve"> </v>
      </c>
      <c r="H29" s="35" t="str">
        <f>IF(一覧様式!G38=0," ",一覧様式!G38)</f>
        <v xml:space="preserve"> </v>
      </c>
      <c r="I29" s="35" t="str">
        <f>CONCATENATE(一覧様式!I38,一覧様式!J38)</f>
        <v/>
      </c>
      <c r="J29" s="35" t="str">
        <f>IF(一覧様式!K38=0," ",一覧様式!K38)</f>
        <v xml:space="preserve"> </v>
      </c>
      <c r="K29" s="35" t="str">
        <f>CONCATENATE(一覧様式!L38,一覧様式!M38)</f>
        <v/>
      </c>
      <c r="L29" s="35" t="str">
        <f>IF(一覧様式!N38=0," ",一覧様式!N38)</f>
        <v xml:space="preserve"> </v>
      </c>
      <c r="M29" s="35" t="str">
        <f>CONCATENATE(一覧様式!O38,一覧様式!P38)</f>
        <v/>
      </c>
      <c r="N29" s="35" t="str">
        <f>IF(一覧様式!Q38=0," ",一覧様式!Q38)</f>
        <v xml:space="preserve"> </v>
      </c>
      <c r="O29" s="35" t="str">
        <f>IF(一覧様式!R38=0," ",CONCATENATE(一覧様式!R38,一覧様式!S38))</f>
        <v xml:space="preserve"> </v>
      </c>
      <c r="Q29" s="34" t="str">
        <f>IF(一覧様式!B38=0," ",IF(一覧様式!$B$3=0,"",一覧様式!$B$3))</f>
        <v xml:space="preserve"> </v>
      </c>
    </row>
    <row r="30" spans="1:17" ht="15" customHeight="1">
      <c r="A30" s="34" t="str">
        <f>IF(一覧様式!B39=0,"",計算シート!$O$24)</f>
        <v/>
      </c>
      <c r="B30" s="34" t="str">
        <f>IF(一覧様式!B39=0," ",一覧様式!B39)</f>
        <v xml:space="preserve"> </v>
      </c>
      <c r="C30" s="34" t="str">
        <f>IF(一覧様式!B39=0," ",IF(一覧様式!H39="男",1,IF(一覧様式!H39="女",2)))</f>
        <v xml:space="preserve"> </v>
      </c>
      <c r="D30" s="35" t="str">
        <f>CONCATENATE(一覧様式!C39," ",一覧様式!D39)</f>
        <v xml:space="preserve"> </v>
      </c>
      <c r="E30" s="35" t="str">
        <f>ASC(CONCATENATE(一覧様式!E39," ",一覧様式!F39))</f>
        <v xml:space="preserve"> </v>
      </c>
      <c r="H30" s="35" t="str">
        <f>IF(一覧様式!G39=0," ",一覧様式!G39)</f>
        <v xml:space="preserve"> </v>
      </c>
      <c r="I30" s="35" t="str">
        <f>CONCATENATE(一覧様式!I39,一覧様式!J39)</f>
        <v/>
      </c>
      <c r="J30" s="35" t="str">
        <f>IF(一覧様式!K39=0," ",一覧様式!K39)</f>
        <v xml:space="preserve"> </v>
      </c>
      <c r="K30" s="35" t="str">
        <f>CONCATENATE(一覧様式!L39,一覧様式!M39)</f>
        <v/>
      </c>
      <c r="L30" s="35" t="str">
        <f>IF(一覧様式!N39=0," ",一覧様式!N39)</f>
        <v xml:space="preserve"> </v>
      </c>
      <c r="M30" s="35" t="str">
        <f>CONCATENATE(一覧様式!O39,一覧様式!P39)</f>
        <v/>
      </c>
      <c r="N30" s="35" t="str">
        <f>IF(一覧様式!Q39=0," ",一覧様式!Q39)</f>
        <v xml:space="preserve"> </v>
      </c>
      <c r="O30" s="35" t="str">
        <f>IF(一覧様式!R39=0," ",CONCATENATE(一覧様式!R39,一覧様式!S39))</f>
        <v xml:space="preserve"> </v>
      </c>
      <c r="Q30" s="34" t="str">
        <f>IF(一覧様式!B39=0," ",IF(一覧様式!$B$3=0,"",一覧様式!$B$3))</f>
        <v xml:space="preserve"> </v>
      </c>
    </row>
    <row r="31" spans="1:17" ht="15" customHeight="1">
      <c r="A31" s="34" t="str">
        <f>IF(一覧様式!B40=0,"",計算シート!$O$24)</f>
        <v/>
      </c>
      <c r="B31" s="34" t="str">
        <f>IF(一覧様式!B40=0," ",一覧様式!B40)</f>
        <v xml:space="preserve"> </v>
      </c>
      <c r="C31" s="34" t="str">
        <f>IF(一覧様式!B40=0," ",IF(一覧様式!H40="男",1,IF(一覧様式!H40="女",2)))</f>
        <v xml:space="preserve"> </v>
      </c>
      <c r="D31" s="35" t="str">
        <f>CONCATENATE(一覧様式!C40," ",一覧様式!D40)</f>
        <v xml:space="preserve"> </v>
      </c>
      <c r="E31" s="35" t="str">
        <f>ASC(CONCATENATE(一覧様式!E40," ",一覧様式!F40))</f>
        <v xml:space="preserve"> </v>
      </c>
      <c r="H31" s="35" t="str">
        <f>IF(一覧様式!G40=0," ",一覧様式!G40)</f>
        <v xml:space="preserve"> </v>
      </c>
      <c r="I31" s="35" t="str">
        <f>CONCATENATE(一覧様式!I40,一覧様式!J40)</f>
        <v/>
      </c>
      <c r="J31" s="35" t="str">
        <f>IF(一覧様式!K40=0," ",一覧様式!K40)</f>
        <v xml:space="preserve"> </v>
      </c>
      <c r="K31" s="35" t="str">
        <f>CONCATENATE(一覧様式!L40,一覧様式!M40)</f>
        <v/>
      </c>
      <c r="L31" s="35" t="str">
        <f>IF(一覧様式!N40=0," ",一覧様式!N40)</f>
        <v xml:space="preserve"> </v>
      </c>
      <c r="M31" s="35" t="str">
        <f>CONCATENATE(一覧様式!O40,一覧様式!P40)</f>
        <v/>
      </c>
      <c r="N31" s="35" t="str">
        <f>IF(一覧様式!Q40=0," ",一覧様式!Q40)</f>
        <v xml:space="preserve"> </v>
      </c>
      <c r="O31" s="35" t="str">
        <f>IF(一覧様式!R40=0," ",CONCATENATE(一覧様式!R40,一覧様式!S40))</f>
        <v xml:space="preserve"> </v>
      </c>
      <c r="Q31" s="34" t="str">
        <f>IF(一覧様式!B40=0," ",IF(一覧様式!$B$3=0,"",一覧様式!$B$3))</f>
        <v xml:space="preserve"> </v>
      </c>
    </row>
    <row r="32" spans="1:17" ht="15" customHeight="1">
      <c r="A32" s="34" t="str">
        <f>IF(一覧様式!B41=0,"",計算シート!$O$24)</f>
        <v/>
      </c>
      <c r="B32" s="34" t="str">
        <f>IF(一覧様式!B41=0," ",一覧様式!B41)</f>
        <v xml:space="preserve"> </v>
      </c>
      <c r="C32" s="34" t="str">
        <f>IF(一覧様式!B41=0," ",IF(一覧様式!H41="男",1,IF(一覧様式!H41="女",2)))</f>
        <v xml:space="preserve"> </v>
      </c>
      <c r="D32" s="35" t="str">
        <f>CONCATENATE(一覧様式!C41," ",一覧様式!D41)</f>
        <v xml:space="preserve"> </v>
      </c>
      <c r="E32" s="35" t="str">
        <f>ASC(CONCATENATE(一覧様式!E41," ",一覧様式!F41))</f>
        <v xml:space="preserve"> </v>
      </c>
      <c r="H32" s="35" t="str">
        <f>IF(一覧様式!G41=0," ",一覧様式!G41)</f>
        <v xml:space="preserve"> </v>
      </c>
      <c r="I32" s="35" t="str">
        <f>CONCATENATE(一覧様式!I41,一覧様式!J41)</f>
        <v/>
      </c>
      <c r="J32" s="35" t="str">
        <f>IF(一覧様式!K41=0," ",一覧様式!K41)</f>
        <v xml:space="preserve"> </v>
      </c>
      <c r="K32" s="35" t="str">
        <f>CONCATENATE(一覧様式!L41,一覧様式!M41)</f>
        <v/>
      </c>
      <c r="L32" s="35" t="str">
        <f>IF(一覧様式!N41=0," ",一覧様式!N41)</f>
        <v xml:space="preserve"> </v>
      </c>
      <c r="M32" s="35" t="str">
        <f>CONCATENATE(一覧様式!O41,一覧様式!P41)</f>
        <v/>
      </c>
      <c r="N32" s="35" t="str">
        <f>IF(一覧様式!Q41=0," ",一覧様式!Q41)</f>
        <v xml:space="preserve"> </v>
      </c>
      <c r="O32" s="35" t="str">
        <f>IF(一覧様式!R41=0," ",CONCATENATE(一覧様式!R41,一覧様式!S41))</f>
        <v xml:space="preserve"> </v>
      </c>
      <c r="Q32" s="34" t="str">
        <f>IF(一覧様式!B41=0," ",IF(一覧様式!$B$3=0,"",一覧様式!$B$3))</f>
        <v xml:space="preserve"> </v>
      </c>
    </row>
    <row r="33" spans="1:17" ht="15" customHeight="1">
      <c r="A33" s="34" t="str">
        <f>IF(一覧様式!B42=0,"",計算シート!$O$24)</f>
        <v/>
      </c>
      <c r="B33" s="34" t="str">
        <f>IF(一覧様式!B42=0," ",一覧様式!B42)</f>
        <v xml:space="preserve"> </v>
      </c>
      <c r="C33" s="34" t="str">
        <f>IF(一覧様式!B42=0," ",IF(一覧様式!H42="男",1,IF(一覧様式!H42="女",2)))</f>
        <v xml:space="preserve"> </v>
      </c>
      <c r="D33" s="35" t="str">
        <f>CONCATENATE(一覧様式!C42," ",一覧様式!D42)</f>
        <v xml:space="preserve"> </v>
      </c>
      <c r="E33" s="35" t="str">
        <f>ASC(CONCATENATE(一覧様式!E42," ",一覧様式!F42))</f>
        <v xml:space="preserve"> </v>
      </c>
      <c r="H33" s="35" t="str">
        <f>IF(一覧様式!G42=0," ",一覧様式!G42)</f>
        <v xml:space="preserve"> </v>
      </c>
      <c r="I33" s="35" t="str">
        <f>CONCATENATE(一覧様式!I42,一覧様式!J42)</f>
        <v/>
      </c>
      <c r="J33" s="35" t="str">
        <f>IF(一覧様式!K42=0," ",一覧様式!K42)</f>
        <v xml:space="preserve"> </v>
      </c>
      <c r="K33" s="35" t="str">
        <f>CONCATENATE(一覧様式!L42,一覧様式!M42)</f>
        <v/>
      </c>
      <c r="L33" s="35" t="str">
        <f>IF(一覧様式!N42=0," ",一覧様式!N42)</f>
        <v xml:space="preserve"> </v>
      </c>
      <c r="M33" s="35" t="str">
        <f>CONCATENATE(一覧様式!O42,一覧様式!P42)</f>
        <v/>
      </c>
      <c r="N33" s="35" t="str">
        <f>IF(一覧様式!Q42=0," ",一覧様式!Q42)</f>
        <v xml:space="preserve"> </v>
      </c>
      <c r="O33" s="35" t="str">
        <f>IF(一覧様式!R42=0," ",CONCATENATE(一覧様式!R42,一覧様式!S42))</f>
        <v xml:space="preserve"> </v>
      </c>
      <c r="Q33" s="34" t="str">
        <f>IF(一覧様式!B42=0," ",IF(一覧様式!$B$3=0,"",一覧様式!$B$3))</f>
        <v xml:space="preserve"> </v>
      </c>
    </row>
    <row r="34" spans="1:17" ht="15" customHeight="1">
      <c r="A34" s="34" t="str">
        <f>IF(一覧様式!B43=0,"",計算シート!$O$24)</f>
        <v/>
      </c>
      <c r="B34" s="34" t="str">
        <f>IF(一覧様式!B43=0," ",一覧様式!B43)</f>
        <v xml:space="preserve"> </v>
      </c>
      <c r="C34" s="34" t="str">
        <f>IF(一覧様式!B43=0," ",IF(一覧様式!H43="男",1,IF(一覧様式!H43="女",2)))</f>
        <v xml:space="preserve"> </v>
      </c>
      <c r="D34" s="35" t="str">
        <f>CONCATENATE(一覧様式!C43," ",一覧様式!D43)</f>
        <v xml:space="preserve"> </v>
      </c>
      <c r="E34" s="35" t="str">
        <f>ASC(CONCATENATE(一覧様式!E43," ",一覧様式!F43))</f>
        <v xml:space="preserve"> </v>
      </c>
      <c r="H34" s="35" t="str">
        <f>IF(一覧様式!G43=0," ",一覧様式!G43)</f>
        <v xml:space="preserve"> </v>
      </c>
      <c r="I34" s="35" t="str">
        <f>CONCATENATE(一覧様式!I43,一覧様式!J43)</f>
        <v/>
      </c>
      <c r="J34" s="35" t="str">
        <f>IF(一覧様式!K43=0," ",一覧様式!K43)</f>
        <v xml:space="preserve"> </v>
      </c>
      <c r="K34" s="35" t="str">
        <f>CONCATENATE(一覧様式!L43,一覧様式!M43)</f>
        <v/>
      </c>
      <c r="L34" s="35" t="str">
        <f>IF(一覧様式!N43=0," ",一覧様式!N43)</f>
        <v xml:space="preserve"> </v>
      </c>
      <c r="M34" s="35" t="str">
        <f>CONCATENATE(一覧様式!O43,一覧様式!P43)</f>
        <v/>
      </c>
      <c r="N34" s="35" t="str">
        <f>IF(一覧様式!Q43=0," ",一覧様式!Q43)</f>
        <v xml:space="preserve"> </v>
      </c>
      <c r="O34" s="35" t="str">
        <f>IF(一覧様式!R43=0," ",CONCATENATE(一覧様式!R43,一覧様式!S43))</f>
        <v xml:space="preserve"> </v>
      </c>
      <c r="Q34" s="34" t="str">
        <f>IF(一覧様式!B43=0," ",IF(一覧様式!$B$3=0,"",一覧様式!$B$3))</f>
        <v xml:space="preserve"> </v>
      </c>
    </row>
    <row r="35" spans="1:17" ht="15" customHeight="1">
      <c r="A35" s="34" t="str">
        <f>IF(一覧様式!B44=0,"",計算シート!$O$24)</f>
        <v/>
      </c>
      <c r="B35" s="34" t="str">
        <f>IF(一覧様式!B44=0," ",一覧様式!B44)</f>
        <v xml:space="preserve"> </v>
      </c>
      <c r="C35" s="34" t="str">
        <f>IF(一覧様式!B44=0," ",IF(一覧様式!H44="男",1,IF(一覧様式!H44="女",2)))</f>
        <v xml:space="preserve"> </v>
      </c>
      <c r="D35" s="35" t="str">
        <f>CONCATENATE(一覧様式!C44," ",一覧様式!D44)</f>
        <v xml:space="preserve"> </v>
      </c>
      <c r="E35" s="35" t="str">
        <f>ASC(CONCATENATE(一覧様式!E44," ",一覧様式!F44))</f>
        <v xml:space="preserve"> </v>
      </c>
      <c r="H35" s="35" t="str">
        <f>IF(一覧様式!G44=0," ",一覧様式!G44)</f>
        <v xml:space="preserve"> </v>
      </c>
      <c r="I35" s="35" t="str">
        <f>CONCATENATE(一覧様式!I44,一覧様式!J44)</f>
        <v/>
      </c>
      <c r="J35" s="35" t="str">
        <f>IF(一覧様式!K44=0," ",一覧様式!K44)</f>
        <v xml:space="preserve"> </v>
      </c>
      <c r="K35" s="35" t="str">
        <f>CONCATENATE(一覧様式!L44,一覧様式!M44)</f>
        <v/>
      </c>
      <c r="L35" s="35" t="str">
        <f>IF(一覧様式!N44=0," ",一覧様式!N44)</f>
        <v xml:space="preserve"> </v>
      </c>
      <c r="M35" s="35" t="str">
        <f>CONCATENATE(一覧様式!O44,一覧様式!P44)</f>
        <v/>
      </c>
      <c r="N35" s="35" t="str">
        <f>IF(一覧様式!Q44=0," ",一覧様式!Q44)</f>
        <v xml:space="preserve"> </v>
      </c>
      <c r="O35" s="35" t="str">
        <f>IF(一覧様式!R44=0," ",CONCATENATE(一覧様式!R44,一覧様式!S44))</f>
        <v xml:space="preserve"> </v>
      </c>
      <c r="Q35" s="34" t="str">
        <f>IF(一覧様式!B44=0," ",IF(一覧様式!$B$3=0,"",一覧様式!$B$3))</f>
        <v xml:space="preserve"> </v>
      </c>
    </row>
    <row r="36" spans="1:17" ht="15" customHeight="1">
      <c r="A36" s="34" t="str">
        <f>IF(一覧様式!B45=0,"",計算シート!$O$24)</f>
        <v/>
      </c>
      <c r="B36" s="34" t="str">
        <f>IF(一覧様式!B45=0," ",一覧様式!B45)</f>
        <v xml:space="preserve"> </v>
      </c>
      <c r="C36" s="34" t="str">
        <f>IF(一覧様式!B45=0," ",IF(一覧様式!H45="男",1,IF(一覧様式!H45="女",2)))</f>
        <v xml:space="preserve"> </v>
      </c>
      <c r="D36" s="35" t="str">
        <f>CONCATENATE(一覧様式!C45," ",一覧様式!D45)</f>
        <v xml:space="preserve"> </v>
      </c>
      <c r="E36" s="35" t="str">
        <f>ASC(CONCATENATE(一覧様式!E45," ",一覧様式!F45))</f>
        <v xml:space="preserve"> </v>
      </c>
      <c r="H36" s="35" t="str">
        <f>IF(一覧様式!G45=0," ",一覧様式!G45)</f>
        <v xml:space="preserve"> </v>
      </c>
      <c r="I36" s="35" t="str">
        <f>CONCATENATE(一覧様式!I45,一覧様式!J45)</f>
        <v/>
      </c>
      <c r="J36" s="35" t="str">
        <f>IF(一覧様式!K45=0," ",一覧様式!K45)</f>
        <v xml:space="preserve"> </v>
      </c>
      <c r="K36" s="35" t="str">
        <f>CONCATENATE(一覧様式!L45,一覧様式!M45)</f>
        <v/>
      </c>
      <c r="L36" s="35" t="str">
        <f>IF(一覧様式!N45=0," ",一覧様式!N45)</f>
        <v xml:space="preserve"> </v>
      </c>
      <c r="M36" s="35" t="str">
        <f>CONCATENATE(一覧様式!O45,一覧様式!P45)</f>
        <v/>
      </c>
      <c r="N36" s="35" t="str">
        <f>IF(一覧様式!Q45=0," ",一覧様式!Q45)</f>
        <v xml:space="preserve"> </v>
      </c>
      <c r="O36" s="35" t="str">
        <f>IF(一覧様式!R45=0," ",CONCATENATE(一覧様式!R45,一覧様式!S45))</f>
        <v xml:space="preserve"> </v>
      </c>
      <c r="Q36" s="34" t="str">
        <f>IF(一覧様式!B45=0," ",IF(一覧様式!$B$3=0,"",一覧様式!$B$3))</f>
        <v xml:space="preserve"> </v>
      </c>
    </row>
    <row r="37" spans="1:17" ht="15" customHeight="1">
      <c r="A37" s="34" t="str">
        <f>IF(一覧様式!B46=0,"",計算シート!$O$24)</f>
        <v/>
      </c>
      <c r="B37" s="34" t="str">
        <f>IF(一覧様式!B46=0," ",一覧様式!B46)</f>
        <v xml:space="preserve"> </v>
      </c>
      <c r="C37" s="34" t="str">
        <f>IF(一覧様式!B46=0," ",IF(一覧様式!H46="男",1,IF(一覧様式!H46="女",2)))</f>
        <v xml:space="preserve"> </v>
      </c>
      <c r="D37" s="35" t="str">
        <f>CONCATENATE(一覧様式!C46," ",一覧様式!D46)</f>
        <v xml:space="preserve"> </v>
      </c>
      <c r="E37" s="35" t="str">
        <f>ASC(CONCATENATE(一覧様式!E46," ",一覧様式!F46))</f>
        <v xml:space="preserve"> </v>
      </c>
      <c r="H37" s="35" t="str">
        <f>IF(一覧様式!G46=0," ",一覧様式!G46)</f>
        <v xml:space="preserve"> </v>
      </c>
      <c r="I37" s="35" t="str">
        <f>CONCATENATE(一覧様式!I46,一覧様式!J46)</f>
        <v/>
      </c>
      <c r="J37" s="35" t="str">
        <f>IF(一覧様式!K46=0," ",一覧様式!K46)</f>
        <v xml:space="preserve"> </v>
      </c>
      <c r="K37" s="35" t="str">
        <f>CONCATENATE(一覧様式!L46,一覧様式!M46)</f>
        <v/>
      </c>
      <c r="L37" s="35" t="str">
        <f>IF(一覧様式!N46=0," ",一覧様式!N46)</f>
        <v xml:space="preserve"> </v>
      </c>
      <c r="M37" s="35" t="str">
        <f>CONCATENATE(一覧様式!O46,一覧様式!P46)</f>
        <v/>
      </c>
      <c r="N37" s="35" t="str">
        <f>IF(一覧様式!Q46=0," ",一覧様式!Q46)</f>
        <v xml:space="preserve"> </v>
      </c>
      <c r="O37" s="35" t="str">
        <f>IF(一覧様式!R46=0," ",CONCATENATE(一覧様式!R46,一覧様式!S46))</f>
        <v xml:space="preserve"> </v>
      </c>
      <c r="Q37" s="34" t="str">
        <f>IF(一覧様式!B46=0," ",IF(一覧様式!$B$3=0,"",一覧様式!$B$3))</f>
        <v xml:space="preserve"> </v>
      </c>
    </row>
    <row r="38" spans="1:17" ht="15" customHeight="1">
      <c r="A38" s="34" t="str">
        <f>IF(一覧様式!B47=0,"",計算シート!$O$24)</f>
        <v/>
      </c>
      <c r="B38" s="34" t="str">
        <f>IF(一覧様式!B47=0," ",一覧様式!B47)</f>
        <v xml:space="preserve"> </v>
      </c>
      <c r="C38" s="34" t="str">
        <f>IF(一覧様式!B47=0," ",IF(一覧様式!H47="男",1,IF(一覧様式!H47="女",2)))</f>
        <v xml:space="preserve"> </v>
      </c>
      <c r="D38" s="35" t="str">
        <f>CONCATENATE(一覧様式!C47," ",一覧様式!D47)</f>
        <v xml:space="preserve"> </v>
      </c>
      <c r="E38" s="35" t="str">
        <f>ASC(CONCATENATE(一覧様式!E47," ",一覧様式!F47))</f>
        <v xml:space="preserve"> </v>
      </c>
      <c r="H38" s="35" t="str">
        <f>IF(一覧様式!G47=0," ",一覧様式!G47)</f>
        <v xml:space="preserve"> </v>
      </c>
      <c r="I38" s="35" t="str">
        <f>CONCATENATE(一覧様式!I47,一覧様式!J47)</f>
        <v/>
      </c>
      <c r="J38" s="35" t="str">
        <f>IF(一覧様式!K47=0," ",一覧様式!K47)</f>
        <v xml:space="preserve"> </v>
      </c>
      <c r="K38" s="35" t="str">
        <f>CONCATENATE(一覧様式!L47,一覧様式!M47)</f>
        <v/>
      </c>
      <c r="L38" s="35" t="str">
        <f>IF(一覧様式!N47=0," ",一覧様式!N47)</f>
        <v xml:space="preserve"> </v>
      </c>
      <c r="M38" s="35" t="str">
        <f>CONCATENATE(一覧様式!O47,一覧様式!P47)</f>
        <v/>
      </c>
      <c r="N38" s="35" t="str">
        <f>IF(一覧様式!Q47=0," ",一覧様式!Q47)</f>
        <v xml:space="preserve"> </v>
      </c>
      <c r="O38" s="35" t="str">
        <f>IF(一覧様式!R47=0," ",CONCATENATE(一覧様式!R47,一覧様式!S47))</f>
        <v xml:space="preserve"> </v>
      </c>
      <c r="Q38" s="34" t="str">
        <f>IF(一覧様式!B47=0," ",IF(一覧様式!$B$3=0,"",一覧様式!$B$3))</f>
        <v xml:space="preserve"> </v>
      </c>
    </row>
    <row r="39" spans="1:17" ht="15" customHeight="1">
      <c r="A39" s="34" t="str">
        <f>IF(一覧様式!B48=0,"",計算シート!$O$24)</f>
        <v/>
      </c>
      <c r="B39" s="34" t="str">
        <f>IF(一覧様式!B48=0," ",一覧様式!B48)</f>
        <v xml:space="preserve"> </v>
      </c>
      <c r="C39" s="34" t="str">
        <f>IF(一覧様式!B48=0," ",IF(一覧様式!H48="男",1,IF(一覧様式!H48="女",2)))</f>
        <v xml:space="preserve"> </v>
      </c>
      <c r="D39" s="35" t="str">
        <f>CONCATENATE(一覧様式!C48," ",一覧様式!D48)</f>
        <v xml:space="preserve"> </v>
      </c>
      <c r="E39" s="35" t="str">
        <f>ASC(CONCATENATE(一覧様式!E48," ",一覧様式!F48))</f>
        <v xml:space="preserve"> </v>
      </c>
      <c r="H39" s="35" t="str">
        <f>IF(一覧様式!G48=0," ",一覧様式!G48)</f>
        <v xml:space="preserve"> </v>
      </c>
      <c r="I39" s="35" t="str">
        <f>CONCATENATE(一覧様式!I48,一覧様式!J48)</f>
        <v/>
      </c>
      <c r="J39" s="35" t="str">
        <f>IF(一覧様式!K48=0," ",一覧様式!K48)</f>
        <v xml:space="preserve"> </v>
      </c>
      <c r="K39" s="35" t="str">
        <f>CONCATENATE(一覧様式!L48,一覧様式!M48)</f>
        <v/>
      </c>
      <c r="L39" s="35" t="str">
        <f>IF(一覧様式!N48=0," ",一覧様式!N48)</f>
        <v xml:space="preserve"> </v>
      </c>
      <c r="M39" s="35" t="str">
        <f>CONCATENATE(一覧様式!O48,一覧様式!P48)</f>
        <v/>
      </c>
      <c r="N39" s="35" t="str">
        <f>IF(一覧様式!Q48=0," ",一覧様式!Q48)</f>
        <v xml:space="preserve"> </v>
      </c>
      <c r="O39" s="35" t="str">
        <f>IF(一覧様式!R48=0," ",CONCATENATE(一覧様式!R48,一覧様式!S48))</f>
        <v xml:space="preserve"> </v>
      </c>
      <c r="Q39" s="34" t="str">
        <f>IF(一覧様式!B48=0," ",IF(一覧様式!$B$3=0,"",一覧様式!$B$3))</f>
        <v xml:space="preserve"> </v>
      </c>
    </row>
    <row r="40" spans="1:17" ht="15" customHeight="1">
      <c r="A40" s="34" t="str">
        <f>IF(一覧様式!B49=0,"",計算シート!$O$24)</f>
        <v/>
      </c>
      <c r="B40" s="34" t="str">
        <f>IF(一覧様式!B49=0," ",一覧様式!B49)</f>
        <v xml:space="preserve"> </v>
      </c>
      <c r="C40" s="34" t="str">
        <f>IF(一覧様式!B49=0," ",IF(一覧様式!H49="男",1,IF(一覧様式!H49="女",2)))</f>
        <v xml:space="preserve"> </v>
      </c>
      <c r="D40" s="35" t="str">
        <f>CONCATENATE(一覧様式!C49," ",一覧様式!D49)</f>
        <v xml:space="preserve"> </v>
      </c>
      <c r="E40" s="35" t="str">
        <f>ASC(CONCATENATE(一覧様式!E49," ",一覧様式!F49))</f>
        <v xml:space="preserve"> </v>
      </c>
      <c r="H40" s="35" t="str">
        <f>IF(一覧様式!G49=0," ",一覧様式!G49)</f>
        <v xml:space="preserve"> </v>
      </c>
      <c r="I40" s="35" t="str">
        <f>CONCATENATE(一覧様式!I49,一覧様式!J49)</f>
        <v/>
      </c>
      <c r="J40" s="35" t="str">
        <f>IF(一覧様式!K49=0," ",一覧様式!K49)</f>
        <v xml:space="preserve"> </v>
      </c>
      <c r="K40" s="35" t="str">
        <f>CONCATENATE(一覧様式!L49,一覧様式!M49)</f>
        <v/>
      </c>
      <c r="L40" s="35" t="str">
        <f>IF(一覧様式!N49=0," ",一覧様式!N49)</f>
        <v xml:space="preserve"> </v>
      </c>
      <c r="M40" s="35" t="str">
        <f>CONCATENATE(一覧様式!O49,一覧様式!P49)</f>
        <v/>
      </c>
      <c r="N40" s="35" t="str">
        <f>IF(一覧様式!Q49=0," ",一覧様式!Q49)</f>
        <v xml:space="preserve"> </v>
      </c>
      <c r="O40" s="35" t="str">
        <f>IF(一覧様式!R49=0," ",CONCATENATE(一覧様式!R49,一覧様式!S49))</f>
        <v xml:space="preserve"> </v>
      </c>
      <c r="Q40" s="34" t="str">
        <f>IF(一覧様式!B49=0," ",IF(一覧様式!$B$3=0,"",一覧様式!$B$3))</f>
        <v xml:space="preserve"> </v>
      </c>
    </row>
    <row r="41" spans="1:17" ht="15" customHeight="1">
      <c r="A41" s="34" t="str">
        <f>IF(一覧様式!B50=0,"",計算シート!$O$24)</f>
        <v/>
      </c>
      <c r="B41" s="34" t="str">
        <f>IF(一覧様式!B50=0," ",一覧様式!B50)</f>
        <v xml:space="preserve"> </v>
      </c>
      <c r="C41" s="34" t="str">
        <f>IF(一覧様式!B50=0," ",IF(一覧様式!H50="男",1,IF(一覧様式!H50="女",2)))</f>
        <v xml:space="preserve"> </v>
      </c>
      <c r="D41" s="35" t="str">
        <f>CONCATENATE(一覧様式!C50," ",一覧様式!D50)</f>
        <v xml:space="preserve"> </v>
      </c>
      <c r="E41" s="35" t="str">
        <f>ASC(CONCATENATE(一覧様式!E50," ",一覧様式!F50))</f>
        <v xml:space="preserve"> </v>
      </c>
      <c r="H41" s="35" t="str">
        <f>IF(一覧様式!G50=0," ",一覧様式!G50)</f>
        <v xml:space="preserve"> </v>
      </c>
      <c r="I41" s="35" t="str">
        <f>CONCATENATE(一覧様式!I50,一覧様式!J50)</f>
        <v/>
      </c>
      <c r="J41" s="35" t="str">
        <f>IF(一覧様式!K50=0," ",一覧様式!K50)</f>
        <v xml:space="preserve"> </v>
      </c>
      <c r="K41" s="35" t="str">
        <f>CONCATENATE(一覧様式!L50,一覧様式!M50)</f>
        <v/>
      </c>
      <c r="L41" s="35" t="str">
        <f>IF(一覧様式!N50=0," ",一覧様式!N50)</f>
        <v xml:space="preserve"> </v>
      </c>
      <c r="M41" s="35" t="str">
        <f>CONCATENATE(一覧様式!O50,一覧様式!P50)</f>
        <v/>
      </c>
      <c r="N41" s="35" t="str">
        <f>IF(一覧様式!Q50=0," ",一覧様式!Q50)</f>
        <v xml:space="preserve"> </v>
      </c>
      <c r="O41" s="35" t="str">
        <f>IF(一覧様式!R50=0," ",CONCATENATE(一覧様式!R50,一覧様式!S50))</f>
        <v xml:space="preserve"> </v>
      </c>
      <c r="Q41" s="34" t="str">
        <f>IF(一覧様式!B50=0," ",IF(一覧様式!$B$3=0,"",一覧様式!$B$3))</f>
        <v xml:space="preserve"> </v>
      </c>
    </row>
    <row r="42" spans="1:17" ht="15" customHeight="1">
      <c r="A42" s="34" t="str">
        <f>IF(一覧様式!B51=0,"",計算シート!$O$24)</f>
        <v/>
      </c>
      <c r="B42" s="34" t="str">
        <f>IF(一覧様式!B51=0," ",一覧様式!B51)</f>
        <v xml:space="preserve"> </v>
      </c>
      <c r="C42" s="34" t="str">
        <f>IF(一覧様式!B51=0," ",IF(一覧様式!H51="男",1,IF(一覧様式!H51="女",2)))</f>
        <v xml:space="preserve"> </v>
      </c>
      <c r="D42" s="35" t="str">
        <f>CONCATENATE(一覧様式!C51," ",一覧様式!D51)</f>
        <v xml:space="preserve"> </v>
      </c>
      <c r="E42" s="35" t="str">
        <f>ASC(CONCATENATE(一覧様式!E51," ",一覧様式!F51))</f>
        <v xml:space="preserve"> </v>
      </c>
      <c r="H42" s="35" t="str">
        <f>IF(一覧様式!G51=0," ",一覧様式!G51)</f>
        <v xml:space="preserve"> </v>
      </c>
      <c r="I42" s="35" t="str">
        <f>CONCATENATE(一覧様式!I51,一覧様式!J51)</f>
        <v/>
      </c>
      <c r="J42" s="35" t="str">
        <f>IF(一覧様式!K51=0," ",一覧様式!K51)</f>
        <v xml:space="preserve"> </v>
      </c>
      <c r="K42" s="35" t="str">
        <f>CONCATENATE(一覧様式!L51,一覧様式!M51)</f>
        <v/>
      </c>
      <c r="L42" s="35" t="str">
        <f>IF(一覧様式!N51=0," ",一覧様式!N51)</f>
        <v xml:space="preserve"> </v>
      </c>
      <c r="M42" s="35" t="str">
        <f>CONCATENATE(一覧様式!O51,一覧様式!P51)</f>
        <v/>
      </c>
      <c r="N42" s="35" t="str">
        <f>IF(一覧様式!Q51=0," ",一覧様式!Q51)</f>
        <v xml:space="preserve"> </v>
      </c>
      <c r="O42" s="35" t="str">
        <f>IF(一覧様式!R51=0," ",CONCATENATE(一覧様式!R51,一覧様式!S51))</f>
        <v xml:space="preserve"> </v>
      </c>
      <c r="Q42" s="34" t="str">
        <f>IF(一覧様式!B51=0," ",IF(一覧様式!$B$3=0,"",一覧様式!$B$3))</f>
        <v xml:space="preserve"> </v>
      </c>
    </row>
    <row r="43" spans="1:17" ht="15" customHeight="1">
      <c r="A43" s="34" t="str">
        <f>IF(一覧様式!B52=0,"",計算シート!$O$24)</f>
        <v/>
      </c>
      <c r="B43" s="34" t="str">
        <f>IF(一覧様式!B52=0," ",一覧様式!B52)</f>
        <v xml:space="preserve"> </v>
      </c>
      <c r="C43" s="34" t="str">
        <f>IF(一覧様式!B52=0," ",IF(一覧様式!H52="男",1,IF(一覧様式!H52="女",2)))</f>
        <v xml:space="preserve"> </v>
      </c>
      <c r="D43" s="35" t="str">
        <f>CONCATENATE(一覧様式!C52," ",一覧様式!D52)</f>
        <v xml:space="preserve"> </v>
      </c>
      <c r="E43" s="35" t="str">
        <f>ASC(CONCATENATE(一覧様式!E52," ",一覧様式!F52))</f>
        <v xml:space="preserve"> </v>
      </c>
      <c r="H43" s="35" t="str">
        <f>IF(一覧様式!G52=0," ",一覧様式!G52)</f>
        <v xml:space="preserve"> </v>
      </c>
      <c r="I43" s="35" t="str">
        <f>CONCATENATE(一覧様式!I52,一覧様式!J52)</f>
        <v/>
      </c>
      <c r="J43" s="35" t="str">
        <f>IF(一覧様式!K52=0," ",一覧様式!K52)</f>
        <v xml:space="preserve"> </v>
      </c>
      <c r="K43" s="35" t="str">
        <f>CONCATENATE(一覧様式!L52,一覧様式!M52)</f>
        <v/>
      </c>
      <c r="L43" s="35" t="str">
        <f>IF(一覧様式!N52=0," ",一覧様式!N52)</f>
        <v xml:space="preserve"> </v>
      </c>
      <c r="M43" s="35" t="str">
        <f>CONCATENATE(一覧様式!O52,一覧様式!P52)</f>
        <v/>
      </c>
      <c r="N43" s="35" t="str">
        <f>IF(一覧様式!Q52=0," ",一覧様式!Q52)</f>
        <v xml:space="preserve"> </v>
      </c>
      <c r="O43" s="35" t="str">
        <f>IF(一覧様式!R52=0," ",CONCATENATE(一覧様式!R52,一覧様式!S52))</f>
        <v xml:space="preserve"> </v>
      </c>
      <c r="Q43" s="34" t="str">
        <f>IF(一覧様式!B52=0," ",IF(一覧様式!$B$3=0,"",一覧様式!$B$3))</f>
        <v xml:space="preserve"> </v>
      </c>
    </row>
    <row r="44" spans="1:17" ht="15" customHeight="1">
      <c r="A44" s="34" t="str">
        <f>IF(一覧様式!B53=0,"",計算シート!$O$24)</f>
        <v/>
      </c>
      <c r="B44" s="34" t="str">
        <f>IF(一覧様式!B53=0," ",一覧様式!B53)</f>
        <v xml:space="preserve"> </v>
      </c>
      <c r="C44" s="34" t="str">
        <f>IF(一覧様式!B53=0," ",IF(一覧様式!H53="男",1,IF(一覧様式!H53="女",2)))</f>
        <v xml:space="preserve"> </v>
      </c>
      <c r="D44" s="35" t="str">
        <f>CONCATENATE(一覧様式!C53," ",一覧様式!D53)</f>
        <v xml:space="preserve"> </v>
      </c>
      <c r="E44" s="35" t="str">
        <f>ASC(CONCATENATE(一覧様式!E53," ",一覧様式!F53))</f>
        <v xml:space="preserve"> </v>
      </c>
      <c r="H44" s="35" t="str">
        <f>IF(一覧様式!G53=0," ",一覧様式!G53)</f>
        <v xml:space="preserve"> </v>
      </c>
      <c r="I44" s="35" t="str">
        <f>CONCATENATE(一覧様式!I53,一覧様式!J53)</f>
        <v/>
      </c>
      <c r="J44" s="35" t="str">
        <f>IF(一覧様式!K53=0," ",一覧様式!K53)</f>
        <v xml:space="preserve"> </v>
      </c>
      <c r="K44" s="35" t="str">
        <f>CONCATENATE(一覧様式!L53,一覧様式!M53)</f>
        <v/>
      </c>
      <c r="L44" s="35" t="str">
        <f>IF(一覧様式!N53=0," ",一覧様式!N53)</f>
        <v xml:space="preserve"> </v>
      </c>
      <c r="M44" s="35" t="str">
        <f>CONCATENATE(一覧様式!O53,一覧様式!P53)</f>
        <v/>
      </c>
      <c r="N44" s="35" t="str">
        <f>IF(一覧様式!Q53=0," ",一覧様式!Q53)</f>
        <v xml:space="preserve"> </v>
      </c>
      <c r="O44" s="35" t="str">
        <f>IF(一覧様式!R53=0," ",CONCATENATE(一覧様式!R53,一覧様式!S53))</f>
        <v xml:space="preserve"> </v>
      </c>
      <c r="Q44" s="34" t="str">
        <f>IF(一覧様式!B53=0," ",IF(一覧様式!$B$3=0,"",一覧様式!$B$3))</f>
        <v xml:space="preserve"> </v>
      </c>
    </row>
    <row r="45" spans="1:17" ht="15" customHeight="1">
      <c r="A45" s="34" t="str">
        <f>IF(一覧様式!B54=0,"",計算シート!$O$24)</f>
        <v/>
      </c>
      <c r="B45" s="34" t="str">
        <f>IF(一覧様式!B54=0," ",一覧様式!B54)</f>
        <v xml:space="preserve"> </v>
      </c>
      <c r="C45" s="34" t="str">
        <f>IF(一覧様式!B54=0," ",IF(一覧様式!H54="男",1,IF(一覧様式!H54="女",2)))</f>
        <v xml:space="preserve"> </v>
      </c>
      <c r="D45" s="35" t="str">
        <f>CONCATENATE(一覧様式!C54," ",一覧様式!D54)</f>
        <v xml:space="preserve"> </v>
      </c>
      <c r="E45" s="35" t="str">
        <f>ASC(CONCATENATE(一覧様式!E54," ",一覧様式!F54))</f>
        <v xml:space="preserve"> </v>
      </c>
      <c r="H45" s="35" t="str">
        <f>IF(一覧様式!G54=0," ",一覧様式!G54)</f>
        <v xml:space="preserve"> </v>
      </c>
      <c r="I45" s="35" t="str">
        <f>CONCATENATE(一覧様式!I54,一覧様式!J54)</f>
        <v/>
      </c>
      <c r="J45" s="35" t="str">
        <f>IF(一覧様式!K54=0," ",一覧様式!K54)</f>
        <v xml:space="preserve"> </v>
      </c>
      <c r="K45" s="35" t="str">
        <f>CONCATENATE(一覧様式!L54,一覧様式!M54)</f>
        <v/>
      </c>
      <c r="L45" s="35" t="str">
        <f>IF(一覧様式!N54=0," ",一覧様式!N54)</f>
        <v xml:space="preserve"> </v>
      </c>
      <c r="M45" s="35" t="str">
        <f>CONCATENATE(一覧様式!O54,一覧様式!P54)</f>
        <v/>
      </c>
      <c r="N45" s="35" t="str">
        <f>IF(一覧様式!Q54=0," ",一覧様式!Q54)</f>
        <v xml:space="preserve"> </v>
      </c>
      <c r="O45" s="35" t="str">
        <f>IF(一覧様式!R54=0," ",CONCATENATE(一覧様式!R54,一覧様式!S54))</f>
        <v xml:space="preserve"> </v>
      </c>
      <c r="Q45" s="34" t="str">
        <f>IF(一覧様式!B54=0," ",IF(一覧様式!$B$3=0,"",一覧様式!$B$3))</f>
        <v xml:space="preserve"> </v>
      </c>
    </row>
    <row r="46" spans="1:17" ht="15" customHeight="1">
      <c r="A46" s="34" t="str">
        <f>IF(一覧様式!B55=0,"",計算シート!$O$24)</f>
        <v/>
      </c>
      <c r="B46" s="34" t="str">
        <f>IF(一覧様式!B55=0," ",一覧様式!B55)</f>
        <v xml:space="preserve"> </v>
      </c>
      <c r="C46" s="34" t="str">
        <f>IF(一覧様式!B55=0," ",IF(一覧様式!H55="男",1,IF(一覧様式!H55="女",2)))</f>
        <v xml:space="preserve"> </v>
      </c>
      <c r="D46" s="35" t="str">
        <f>CONCATENATE(一覧様式!C55," ",一覧様式!D55)</f>
        <v xml:space="preserve"> </v>
      </c>
      <c r="E46" s="35" t="str">
        <f>ASC(CONCATENATE(一覧様式!E55," ",一覧様式!F55))</f>
        <v xml:space="preserve"> </v>
      </c>
      <c r="H46" s="35" t="str">
        <f>IF(一覧様式!G55=0," ",一覧様式!G55)</f>
        <v xml:space="preserve"> </v>
      </c>
      <c r="I46" s="35" t="str">
        <f>CONCATENATE(一覧様式!I55,一覧様式!J55)</f>
        <v/>
      </c>
      <c r="J46" s="35" t="str">
        <f>IF(一覧様式!K55=0," ",一覧様式!K55)</f>
        <v xml:space="preserve"> </v>
      </c>
      <c r="K46" s="35" t="str">
        <f>CONCATENATE(一覧様式!L55,一覧様式!M55)</f>
        <v/>
      </c>
      <c r="L46" s="35" t="str">
        <f>IF(一覧様式!N55=0," ",一覧様式!N55)</f>
        <v xml:space="preserve"> </v>
      </c>
      <c r="M46" s="35" t="str">
        <f>CONCATENATE(一覧様式!O55,一覧様式!P55)</f>
        <v/>
      </c>
      <c r="N46" s="35" t="str">
        <f>IF(一覧様式!Q55=0," ",一覧様式!Q55)</f>
        <v xml:space="preserve"> </v>
      </c>
      <c r="O46" s="35" t="str">
        <f>IF(一覧様式!R55=0," ",CONCATENATE(一覧様式!R55,一覧様式!S55))</f>
        <v xml:space="preserve"> </v>
      </c>
      <c r="Q46" s="34" t="str">
        <f>IF(一覧様式!B55=0," ",IF(一覧様式!$B$3=0,"",一覧様式!$B$3))</f>
        <v xml:space="preserve"> </v>
      </c>
    </row>
    <row r="47" spans="1:17" ht="15" customHeight="1">
      <c r="A47" s="34" t="str">
        <f>IF(一覧様式!B56=0,"",計算シート!$O$24)</f>
        <v/>
      </c>
      <c r="B47" s="34" t="str">
        <f>IF(一覧様式!B56=0," ",一覧様式!B56)</f>
        <v xml:space="preserve"> </v>
      </c>
      <c r="C47" s="34" t="str">
        <f>IF(一覧様式!B56=0," ",IF(一覧様式!H56="男",1,IF(一覧様式!H56="女",2)))</f>
        <v xml:space="preserve"> </v>
      </c>
      <c r="D47" s="35" t="str">
        <f>CONCATENATE(一覧様式!C56," ",一覧様式!D56)</f>
        <v xml:space="preserve"> </v>
      </c>
      <c r="E47" s="35" t="str">
        <f>ASC(CONCATENATE(一覧様式!E56," ",一覧様式!F56))</f>
        <v xml:space="preserve"> </v>
      </c>
      <c r="H47" s="35" t="str">
        <f>IF(一覧様式!G56=0," ",一覧様式!G56)</f>
        <v xml:space="preserve"> </v>
      </c>
      <c r="I47" s="35" t="str">
        <f>CONCATENATE(一覧様式!I56,一覧様式!J56)</f>
        <v/>
      </c>
      <c r="J47" s="35" t="str">
        <f>IF(一覧様式!K56=0," ",一覧様式!K56)</f>
        <v xml:space="preserve"> </v>
      </c>
      <c r="K47" s="35" t="str">
        <f>CONCATENATE(一覧様式!L56,一覧様式!M56)</f>
        <v/>
      </c>
      <c r="L47" s="35" t="str">
        <f>IF(一覧様式!N56=0," ",一覧様式!N56)</f>
        <v xml:space="preserve"> </v>
      </c>
      <c r="M47" s="35" t="str">
        <f>CONCATENATE(一覧様式!O56,一覧様式!P56)</f>
        <v/>
      </c>
      <c r="N47" s="35" t="str">
        <f>IF(一覧様式!Q56=0," ",一覧様式!Q56)</f>
        <v xml:space="preserve"> </v>
      </c>
      <c r="O47" s="35" t="str">
        <f>IF(一覧様式!R56=0," ",CONCATENATE(一覧様式!R56,一覧様式!S56))</f>
        <v xml:space="preserve"> </v>
      </c>
      <c r="Q47" s="34" t="str">
        <f>IF(一覧様式!B56=0," ",IF(一覧様式!$B$3=0,"",一覧様式!$B$3))</f>
        <v xml:space="preserve"> </v>
      </c>
    </row>
    <row r="48" spans="1:17" ht="15" customHeight="1">
      <c r="A48" s="34" t="str">
        <f>IF(一覧様式!B57=0,"",計算シート!$O$24)</f>
        <v/>
      </c>
      <c r="B48" s="34" t="str">
        <f>IF(一覧様式!B57=0," ",一覧様式!B57)</f>
        <v xml:space="preserve"> </v>
      </c>
      <c r="C48" s="34" t="str">
        <f>IF(一覧様式!B57=0," ",IF(一覧様式!H57="男",1,IF(一覧様式!H57="女",2)))</f>
        <v xml:space="preserve"> </v>
      </c>
      <c r="D48" s="35" t="str">
        <f>CONCATENATE(一覧様式!C57," ",一覧様式!D57)</f>
        <v xml:space="preserve"> </v>
      </c>
      <c r="E48" s="35" t="str">
        <f>ASC(CONCATENATE(一覧様式!E57," ",一覧様式!F57))</f>
        <v xml:space="preserve"> </v>
      </c>
      <c r="H48" s="35" t="str">
        <f>IF(一覧様式!G57=0," ",一覧様式!G57)</f>
        <v xml:space="preserve"> </v>
      </c>
      <c r="I48" s="35" t="str">
        <f>CONCATENATE(一覧様式!I57,一覧様式!J57)</f>
        <v/>
      </c>
      <c r="J48" s="35" t="str">
        <f>IF(一覧様式!K57=0," ",一覧様式!K57)</f>
        <v xml:space="preserve"> </v>
      </c>
      <c r="K48" s="35" t="str">
        <f>CONCATENATE(一覧様式!L57,一覧様式!M57)</f>
        <v/>
      </c>
      <c r="L48" s="35" t="str">
        <f>IF(一覧様式!N57=0," ",一覧様式!N57)</f>
        <v xml:space="preserve"> </v>
      </c>
      <c r="M48" s="35" t="str">
        <f>CONCATENATE(一覧様式!O57,一覧様式!P57)</f>
        <v/>
      </c>
      <c r="N48" s="35" t="str">
        <f>IF(一覧様式!Q57=0," ",一覧様式!Q57)</f>
        <v xml:space="preserve"> </v>
      </c>
      <c r="O48" s="35" t="str">
        <f>IF(一覧様式!R57=0," ",CONCATENATE(一覧様式!R57,一覧様式!S57))</f>
        <v xml:space="preserve"> </v>
      </c>
      <c r="Q48" s="34" t="str">
        <f>IF(一覧様式!B57=0," ",IF(一覧様式!$B$3=0,"",一覧様式!$B$3))</f>
        <v xml:space="preserve"> </v>
      </c>
    </row>
    <row r="49" spans="1:17" ht="15" customHeight="1">
      <c r="A49" s="34" t="str">
        <f>IF(一覧様式!B58=0,"",計算シート!$O$24)</f>
        <v/>
      </c>
      <c r="B49" s="34" t="str">
        <f>IF(一覧様式!B58=0," ",一覧様式!B58)</f>
        <v xml:space="preserve"> </v>
      </c>
      <c r="C49" s="34" t="str">
        <f>IF(一覧様式!B58=0," ",IF(一覧様式!H58="男",1,IF(一覧様式!H58="女",2)))</f>
        <v xml:space="preserve"> </v>
      </c>
      <c r="D49" s="35" t="str">
        <f>CONCATENATE(一覧様式!C58," ",一覧様式!D58)</f>
        <v xml:space="preserve"> </v>
      </c>
      <c r="E49" s="35" t="str">
        <f>ASC(CONCATENATE(一覧様式!E58," ",一覧様式!F58))</f>
        <v xml:space="preserve"> </v>
      </c>
      <c r="H49" s="35" t="str">
        <f>IF(一覧様式!G58=0," ",一覧様式!G58)</f>
        <v xml:space="preserve"> </v>
      </c>
      <c r="I49" s="35" t="str">
        <f>CONCATENATE(一覧様式!I58,一覧様式!J58)</f>
        <v/>
      </c>
      <c r="J49" s="35" t="str">
        <f>IF(一覧様式!K58=0," ",一覧様式!K58)</f>
        <v xml:space="preserve"> </v>
      </c>
      <c r="K49" s="35" t="str">
        <f>CONCATENATE(一覧様式!L58,一覧様式!M58)</f>
        <v/>
      </c>
      <c r="L49" s="35" t="str">
        <f>IF(一覧様式!N58=0," ",一覧様式!N58)</f>
        <v xml:space="preserve"> </v>
      </c>
      <c r="M49" s="35" t="str">
        <f>CONCATENATE(一覧様式!O58,一覧様式!P58)</f>
        <v/>
      </c>
      <c r="N49" s="35" t="str">
        <f>IF(一覧様式!Q58=0," ",一覧様式!Q58)</f>
        <v xml:space="preserve"> </v>
      </c>
      <c r="O49" s="35" t="str">
        <f>IF(一覧様式!R58=0," ",CONCATENATE(一覧様式!R58,一覧様式!S58))</f>
        <v xml:space="preserve"> </v>
      </c>
      <c r="Q49" s="34" t="str">
        <f>IF(一覧様式!B58=0," ",IF(一覧様式!$B$3=0,"",一覧様式!$B$3))</f>
        <v xml:space="preserve"> </v>
      </c>
    </row>
    <row r="50" spans="1:17" ht="15" customHeight="1">
      <c r="A50" s="34" t="str">
        <f>IF(一覧様式!B59=0,"",計算シート!$O$24)</f>
        <v/>
      </c>
      <c r="B50" s="34" t="str">
        <f>IF(一覧様式!B59=0," ",一覧様式!B59)</f>
        <v xml:space="preserve"> </v>
      </c>
      <c r="C50" s="34" t="str">
        <f>IF(一覧様式!B59=0," ",IF(一覧様式!H59="男",1,IF(一覧様式!H59="女",2)))</f>
        <v xml:space="preserve"> </v>
      </c>
      <c r="D50" s="35" t="str">
        <f>CONCATENATE(一覧様式!C59," ",一覧様式!D59)</f>
        <v xml:space="preserve"> </v>
      </c>
      <c r="E50" s="35" t="str">
        <f>ASC(CONCATENATE(一覧様式!E59," ",一覧様式!F59))</f>
        <v xml:space="preserve"> </v>
      </c>
      <c r="H50" s="35" t="str">
        <f>IF(一覧様式!G59=0," ",一覧様式!G59)</f>
        <v xml:space="preserve"> </v>
      </c>
      <c r="I50" s="35" t="str">
        <f>CONCATENATE(一覧様式!I59,一覧様式!J59)</f>
        <v/>
      </c>
      <c r="J50" s="35" t="str">
        <f>IF(一覧様式!K59=0," ",一覧様式!K59)</f>
        <v xml:space="preserve"> </v>
      </c>
      <c r="K50" s="35" t="str">
        <f>CONCATENATE(一覧様式!L59,一覧様式!M59)</f>
        <v/>
      </c>
      <c r="L50" s="35" t="str">
        <f>IF(一覧様式!N59=0," ",一覧様式!N59)</f>
        <v xml:space="preserve"> </v>
      </c>
      <c r="M50" s="35" t="str">
        <f>CONCATENATE(一覧様式!O59,一覧様式!P59)</f>
        <v/>
      </c>
      <c r="N50" s="35" t="str">
        <f>IF(一覧様式!Q59=0," ",一覧様式!Q59)</f>
        <v xml:space="preserve"> </v>
      </c>
      <c r="O50" s="35" t="str">
        <f>IF(一覧様式!R59=0," ",CONCATENATE(一覧様式!R59,一覧様式!S59))</f>
        <v xml:space="preserve"> </v>
      </c>
      <c r="Q50" s="34" t="str">
        <f>IF(一覧様式!B59=0," ",IF(一覧様式!$B$3=0,"",一覧様式!$B$3))</f>
        <v xml:space="preserve"> </v>
      </c>
    </row>
    <row r="51" spans="1:17" ht="15" customHeight="1">
      <c r="A51" s="34" t="str">
        <f>IF(一覧様式!B60=0,"",計算シート!$O$24)</f>
        <v/>
      </c>
      <c r="B51" s="34" t="str">
        <f>IF(一覧様式!B60=0," ",一覧様式!B60)</f>
        <v xml:space="preserve"> </v>
      </c>
      <c r="C51" s="34" t="str">
        <f>IF(一覧様式!B60=0," ",IF(一覧様式!H60="男",1,IF(一覧様式!H60="女",2)))</f>
        <v xml:space="preserve"> </v>
      </c>
      <c r="D51" s="35" t="str">
        <f>CONCATENATE(一覧様式!C60," ",一覧様式!D60)</f>
        <v xml:space="preserve"> </v>
      </c>
      <c r="E51" s="35" t="str">
        <f>ASC(CONCATENATE(一覧様式!E60," ",一覧様式!F60))</f>
        <v xml:space="preserve"> </v>
      </c>
      <c r="H51" s="35" t="str">
        <f>IF(一覧様式!G60=0," ",一覧様式!G60)</f>
        <v xml:space="preserve"> </v>
      </c>
      <c r="I51" s="35" t="str">
        <f>CONCATENATE(一覧様式!I60,一覧様式!J60)</f>
        <v/>
      </c>
      <c r="J51" s="35" t="str">
        <f>IF(一覧様式!K60=0," ",一覧様式!K60)</f>
        <v xml:space="preserve"> </v>
      </c>
      <c r="K51" s="35" t="str">
        <f>CONCATENATE(一覧様式!L60,一覧様式!M60)</f>
        <v/>
      </c>
      <c r="L51" s="35" t="str">
        <f>IF(一覧様式!N60=0," ",一覧様式!N60)</f>
        <v xml:space="preserve"> </v>
      </c>
      <c r="M51" s="35" t="str">
        <f>CONCATENATE(一覧様式!O60,一覧様式!P60)</f>
        <v/>
      </c>
      <c r="N51" s="35" t="str">
        <f>IF(一覧様式!Q60=0," ",一覧様式!Q60)</f>
        <v xml:space="preserve"> </v>
      </c>
      <c r="O51" s="35" t="str">
        <f>IF(一覧様式!R60=0," ",CONCATENATE(一覧様式!R60,一覧様式!S60))</f>
        <v xml:space="preserve"> </v>
      </c>
      <c r="Q51" s="34" t="str">
        <f>IF(一覧様式!B60=0," ",IF(一覧様式!$B$3=0,"",一覧様式!$B$3))</f>
        <v xml:space="preserve"> </v>
      </c>
    </row>
    <row r="52" spans="1:17" ht="15" customHeight="1">
      <c r="Q52" s="34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2F59-8BA2-470B-9B6C-3A00644C3471}">
  <dimension ref="A1:G129"/>
  <sheetViews>
    <sheetView workbookViewId="0"/>
  </sheetViews>
  <sheetFormatPr defaultRowHeight="15"/>
  <cols>
    <col min="1" max="1" width="11.796875" bestFit="1" customWidth="1"/>
    <col min="2" max="2" width="10.19921875" bestFit="1" customWidth="1"/>
    <col min="3" max="3" width="8.19921875" bestFit="1" customWidth="1"/>
    <col min="4" max="4" width="10.19921875" bestFit="1" customWidth="1"/>
    <col min="5" max="5" width="11.09765625" bestFit="1" customWidth="1"/>
    <col min="6" max="6" width="10.3984375" bestFit="1" customWidth="1"/>
    <col min="7" max="7" width="10.69921875" bestFit="1" customWidth="1"/>
  </cols>
  <sheetData>
    <row r="1" spans="1:7">
      <c r="A1" s="47" t="s">
        <v>93</v>
      </c>
      <c r="B1" s="47" t="s">
        <v>95</v>
      </c>
      <c r="C1" s="47" t="s">
        <v>96</v>
      </c>
      <c r="D1" s="47" t="s">
        <v>341</v>
      </c>
      <c r="E1" s="47" t="s">
        <v>423</v>
      </c>
      <c r="F1" s="47" t="s">
        <v>424</v>
      </c>
      <c r="G1" s="47" t="s">
        <v>340</v>
      </c>
    </row>
    <row r="2" spans="1:7">
      <c r="A2" s="48" t="s">
        <v>97</v>
      </c>
      <c r="B2" s="48" t="s">
        <v>337</v>
      </c>
      <c r="C2" s="48" t="s">
        <v>338</v>
      </c>
      <c r="D2" s="48" t="s">
        <v>343</v>
      </c>
      <c r="E2" s="48" t="s">
        <v>297</v>
      </c>
      <c r="F2" s="48" t="s">
        <v>102</v>
      </c>
      <c r="G2" s="48" t="s">
        <v>342</v>
      </c>
    </row>
    <row r="3" spans="1:7">
      <c r="A3" s="48" t="s">
        <v>98</v>
      </c>
      <c r="B3" s="48" t="s">
        <v>143</v>
      </c>
      <c r="C3" s="48" t="s">
        <v>143</v>
      </c>
      <c r="D3" s="48" t="s">
        <v>344</v>
      </c>
      <c r="E3" s="48" t="s">
        <v>298</v>
      </c>
      <c r="F3" s="48" t="s">
        <v>104</v>
      </c>
      <c r="G3" s="48" t="s">
        <v>348</v>
      </c>
    </row>
    <row r="4" spans="1:7">
      <c r="A4" s="48" t="s">
        <v>99</v>
      </c>
      <c r="B4" s="48" t="s">
        <v>144</v>
      </c>
      <c r="C4" s="48" t="s">
        <v>191</v>
      </c>
      <c r="D4" s="48" t="s">
        <v>345</v>
      </c>
      <c r="E4" s="48" t="s">
        <v>299</v>
      </c>
      <c r="F4" s="48" t="s">
        <v>119</v>
      </c>
      <c r="G4" s="48" t="s">
        <v>348</v>
      </c>
    </row>
    <row r="5" spans="1:7">
      <c r="A5" s="48" t="s">
        <v>100</v>
      </c>
      <c r="B5" s="48" t="s">
        <v>145</v>
      </c>
      <c r="C5" s="48" t="s">
        <v>192</v>
      </c>
      <c r="D5" s="48" t="s">
        <v>346</v>
      </c>
      <c r="E5" s="48" t="s">
        <v>300</v>
      </c>
      <c r="F5" s="48" t="s">
        <v>116</v>
      </c>
      <c r="G5" s="48" t="s">
        <v>342</v>
      </c>
    </row>
    <row r="6" spans="1:7">
      <c r="A6" s="48" t="s">
        <v>101</v>
      </c>
      <c r="B6" s="48" t="s">
        <v>146</v>
      </c>
      <c r="C6" s="48" t="s">
        <v>142</v>
      </c>
      <c r="D6" s="48" t="s">
        <v>347</v>
      </c>
      <c r="E6" s="48" t="s">
        <v>301</v>
      </c>
      <c r="F6" s="48" t="s">
        <v>124</v>
      </c>
      <c r="G6" s="48" t="s">
        <v>352</v>
      </c>
    </row>
    <row r="7" spans="1:7">
      <c r="A7" s="48" t="s">
        <v>102</v>
      </c>
      <c r="B7" s="48" t="s">
        <v>147</v>
      </c>
      <c r="C7" s="48" t="s">
        <v>147</v>
      </c>
      <c r="D7" s="48" t="s">
        <v>349</v>
      </c>
      <c r="E7" s="48" t="s">
        <v>302</v>
      </c>
      <c r="F7" s="48" t="s">
        <v>135</v>
      </c>
      <c r="G7" s="48" t="s">
        <v>353</v>
      </c>
    </row>
    <row r="8" spans="1:7">
      <c r="A8" s="48" t="s">
        <v>103</v>
      </c>
      <c r="B8" s="48" t="s">
        <v>148</v>
      </c>
      <c r="C8" s="48" t="s">
        <v>193</v>
      </c>
      <c r="D8" s="48" t="s">
        <v>350</v>
      </c>
      <c r="E8" s="48" t="s">
        <v>303</v>
      </c>
      <c r="F8" s="48" t="s">
        <v>136</v>
      </c>
      <c r="G8" s="48" t="s">
        <v>354</v>
      </c>
    </row>
    <row r="9" spans="1:7">
      <c r="A9" s="48" t="s">
        <v>104</v>
      </c>
      <c r="B9" s="48" t="s">
        <v>149</v>
      </c>
      <c r="C9" s="48" t="s">
        <v>194</v>
      </c>
      <c r="D9" s="48" t="s">
        <v>351</v>
      </c>
      <c r="E9" s="48" t="s">
        <v>304</v>
      </c>
      <c r="F9" s="48" t="s">
        <v>141</v>
      </c>
      <c r="G9" s="48" t="s">
        <v>355</v>
      </c>
    </row>
    <row r="10" spans="1:7">
      <c r="A10" s="48" t="s">
        <v>105</v>
      </c>
      <c r="B10" s="48" t="s">
        <v>150</v>
      </c>
      <c r="C10" s="48" t="s">
        <v>195</v>
      </c>
      <c r="E10" s="48" t="s">
        <v>305</v>
      </c>
      <c r="F10" s="48" t="s">
        <v>119</v>
      </c>
      <c r="G10" s="48" t="s">
        <v>356</v>
      </c>
    </row>
    <row r="11" spans="1:7">
      <c r="A11" s="48" t="s">
        <v>106</v>
      </c>
      <c r="B11" s="48" t="s">
        <v>151</v>
      </c>
      <c r="C11" s="48" t="s">
        <v>196</v>
      </c>
      <c r="E11" s="48" t="s">
        <v>306</v>
      </c>
      <c r="G11" s="48" t="s">
        <v>357</v>
      </c>
    </row>
    <row r="12" spans="1:7">
      <c r="A12" s="48" t="s">
        <v>107</v>
      </c>
      <c r="B12" s="48" t="s">
        <v>152</v>
      </c>
      <c r="C12" s="48" t="s">
        <v>197</v>
      </c>
      <c r="E12" s="48" t="s">
        <v>307</v>
      </c>
      <c r="G12" s="48" t="s">
        <v>358</v>
      </c>
    </row>
    <row r="13" spans="1:7">
      <c r="A13" s="48" t="s">
        <v>108</v>
      </c>
      <c r="B13" s="48" t="s">
        <v>153</v>
      </c>
      <c r="C13" s="48" t="s">
        <v>198</v>
      </c>
      <c r="E13" s="48" t="s">
        <v>308</v>
      </c>
    </row>
    <row r="14" spans="1:7">
      <c r="A14" s="48" t="s">
        <v>109</v>
      </c>
      <c r="B14" s="48" t="s">
        <v>154</v>
      </c>
      <c r="C14" s="48" t="s">
        <v>199</v>
      </c>
      <c r="E14" s="48" t="s">
        <v>309</v>
      </c>
    </row>
    <row r="15" spans="1:7">
      <c r="A15" s="48" t="s">
        <v>110</v>
      </c>
      <c r="B15" s="48" t="s">
        <v>155</v>
      </c>
      <c r="C15" s="48" t="s">
        <v>200</v>
      </c>
      <c r="E15" s="48" t="s">
        <v>310</v>
      </c>
    </row>
    <row r="16" spans="1:7">
      <c r="A16" s="48" t="s">
        <v>111</v>
      </c>
      <c r="B16" s="48" t="s">
        <v>156</v>
      </c>
      <c r="C16" s="48" t="s">
        <v>201</v>
      </c>
      <c r="E16" s="48" t="s">
        <v>311</v>
      </c>
    </row>
    <row r="17" spans="1:5">
      <c r="A17" s="48" t="s">
        <v>112</v>
      </c>
      <c r="B17" s="48" t="s">
        <v>157</v>
      </c>
      <c r="C17" s="48" t="s">
        <v>202</v>
      </c>
      <c r="E17" s="48" t="s">
        <v>312</v>
      </c>
    </row>
    <row r="18" spans="1:5">
      <c r="A18" s="48" t="s">
        <v>113</v>
      </c>
      <c r="B18" s="48" t="s">
        <v>158</v>
      </c>
      <c r="C18" s="48" t="s">
        <v>203</v>
      </c>
      <c r="E18" s="48" t="s">
        <v>313</v>
      </c>
    </row>
    <row r="19" spans="1:5">
      <c r="A19" s="48" t="s">
        <v>114</v>
      </c>
      <c r="B19" s="48" t="s">
        <v>159</v>
      </c>
      <c r="C19" s="48" t="s">
        <v>204</v>
      </c>
      <c r="E19" s="48" t="s">
        <v>425</v>
      </c>
    </row>
    <row r="20" spans="1:5">
      <c r="A20" s="48" t="s">
        <v>115</v>
      </c>
      <c r="B20" s="48" t="s">
        <v>160</v>
      </c>
      <c r="C20" s="48" t="s">
        <v>205</v>
      </c>
      <c r="E20" s="48" t="s">
        <v>315</v>
      </c>
    </row>
    <row r="21" spans="1:5">
      <c r="A21" s="48" t="s">
        <v>116</v>
      </c>
      <c r="B21" s="48" t="s">
        <v>161</v>
      </c>
      <c r="C21" s="48" t="s">
        <v>206</v>
      </c>
      <c r="E21" s="48" t="s">
        <v>316</v>
      </c>
    </row>
    <row r="22" spans="1:5">
      <c r="A22" s="48" t="s">
        <v>117</v>
      </c>
      <c r="B22" s="48" t="s">
        <v>162</v>
      </c>
      <c r="C22" s="48" t="s">
        <v>207</v>
      </c>
      <c r="E22" s="48" t="s">
        <v>317</v>
      </c>
    </row>
    <row r="23" spans="1:5">
      <c r="A23" s="48" t="s">
        <v>118</v>
      </c>
      <c r="B23" s="48" t="s">
        <v>163</v>
      </c>
      <c r="C23" s="48" t="s">
        <v>208</v>
      </c>
      <c r="E23" s="48" t="s">
        <v>318</v>
      </c>
    </row>
    <row r="24" spans="1:5">
      <c r="A24" s="48" t="s">
        <v>119</v>
      </c>
      <c r="B24" s="48" t="s">
        <v>164</v>
      </c>
      <c r="C24" s="48" t="s">
        <v>209</v>
      </c>
      <c r="E24" s="48" t="s">
        <v>319</v>
      </c>
    </row>
    <row r="25" spans="1:5">
      <c r="A25" s="48" t="s">
        <v>120</v>
      </c>
      <c r="B25" s="48" t="s">
        <v>165</v>
      </c>
      <c r="C25" s="48" t="s">
        <v>210</v>
      </c>
      <c r="E25" s="48" t="s">
        <v>320</v>
      </c>
    </row>
    <row r="26" spans="1:5">
      <c r="A26" s="48" t="s">
        <v>121</v>
      </c>
      <c r="B26" s="48" t="s">
        <v>166</v>
      </c>
      <c r="C26" s="48" t="s">
        <v>211</v>
      </c>
      <c r="E26" s="48" t="s">
        <v>116</v>
      </c>
    </row>
    <row r="27" spans="1:5">
      <c r="A27" s="48" t="s">
        <v>122</v>
      </c>
      <c r="B27" s="48" t="s">
        <v>167</v>
      </c>
      <c r="C27" s="48" t="s">
        <v>212</v>
      </c>
      <c r="E27" s="48" t="s">
        <v>321</v>
      </c>
    </row>
    <row r="28" spans="1:5">
      <c r="A28" s="48" t="s">
        <v>123</v>
      </c>
      <c r="B28" s="48" t="s">
        <v>168</v>
      </c>
      <c r="C28" s="48" t="s">
        <v>151</v>
      </c>
      <c r="E28" s="48" t="s">
        <v>322</v>
      </c>
    </row>
    <row r="29" spans="1:5">
      <c r="A29" s="48" t="s">
        <v>124</v>
      </c>
      <c r="B29" s="48" t="s">
        <v>169</v>
      </c>
      <c r="C29" s="48" t="s">
        <v>213</v>
      </c>
      <c r="E29" s="48" t="s">
        <v>323</v>
      </c>
    </row>
    <row r="30" spans="1:5">
      <c r="A30" s="48" t="s">
        <v>125</v>
      </c>
      <c r="B30" s="48" t="s">
        <v>170</v>
      </c>
      <c r="C30" s="48" t="s">
        <v>152</v>
      </c>
      <c r="E30" s="48" t="s">
        <v>324</v>
      </c>
    </row>
    <row r="31" spans="1:5">
      <c r="A31" s="48" t="s">
        <v>126</v>
      </c>
      <c r="B31" s="48" t="s">
        <v>171</v>
      </c>
      <c r="C31" s="48" t="s">
        <v>214</v>
      </c>
      <c r="E31" s="48" t="s">
        <v>325</v>
      </c>
    </row>
    <row r="32" spans="1:5">
      <c r="A32" s="48" t="s">
        <v>127</v>
      </c>
      <c r="B32" s="48" t="s">
        <v>172</v>
      </c>
      <c r="C32" s="48" t="s">
        <v>150</v>
      </c>
      <c r="E32" s="48" t="s">
        <v>326</v>
      </c>
    </row>
    <row r="33" spans="1:5">
      <c r="A33" s="48" t="s">
        <v>128</v>
      </c>
      <c r="B33" s="48" t="s">
        <v>173</v>
      </c>
      <c r="C33" s="48" t="s">
        <v>156</v>
      </c>
      <c r="E33" s="48" t="s">
        <v>327</v>
      </c>
    </row>
    <row r="34" spans="1:5">
      <c r="A34" s="48" t="s">
        <v>129</v>
      </c>
      <c r="B34" s="48" t="s">
        <v>174</v>
      </c>
      <c r="C34" s="48" t="s">
        <v>215</v>
      </c>
      <c r="E34" s="48" t="s">
        <v>328</v>
      </c>
    </row>
    <row r="35" spans="1:5">
      <c r="A35" s="48" t="s">
        <v>130</v>
      </c>
      <c r="B35" s="48" t="s">
        <v>175</v>
      </c>
      <c r="C35" s="48" t="s">
        <v>216</v>
      </c>
      <c r="E35" s="48" t="s">
        <v>136</v>
      </c>
    </row>
    <row r="36" spans="1:5">
      <c r="A36" s="48" t="s">
        <v>131</v>
      </c>
      <c r="B36" s="48" t="s">
        <v>176</v>
      </c>
      <c r="C36" s="48" t="s">
        <v>217</v>
      </c>
      <c r="E36" s="48" t="s">
        <v>329</v>
      </c>
    </row>
    <row r="37" spans="1:5">
      <c r="A37" s="48" t="s">
        <v>132</v>
      </c>
      <c r="B37" s="48" t="s">
        <v>177</v>
      </c>
      <c r="C37" s="48" t="s">
        <v>218</v>
      </c>
      <c r="E37" s="48" t="s">
        <v>135</v>
      </c>
    </row>
    <row r="38" spans="1:5">
      <c r="A38" s="48" t="s">
        <v>133</v>
      </c>
      <c r="B38" s="48" t="s">
        <v>178</v>
      </c>
      <c r="C38" s="48" t="s">
        <v>219</v>
      </c>
      <c r="E38" s="48" t="s">
        <v>330</v>
      </c>
    </row>
    <row r="39" spans="1:5">
      <c r="A39" s="48" t="s">
        <v>134</v>
      </c>
      <c r="B39" s="48" t="s">
        <v>179</v>
      </c>
      <c r="C39" s="48" t="s">
        <v>220</v>
      </c>
      <c r="E39" s="48" t="s">
        <v>331</v>
      </c>
    </row>
    <row r="40" spans="1:5">
      <c r="A40" s="48" t="s">
        <v>135</v>
      </c>
      <c r="B40" s="48" t="s">
        <v>180</v>
      </c>
      <c r="C40" s="48" t="s">
        <v>221</v>
      </c>
      <c r="E40" s="48" t="s">
        <v>332</v>
      </c>
    </row>
    <row r="41" spans="1:5">
      <c r="A41" s="48" t="s">
        <v>136</v>
      </c>
      <c r="B41" s="48" t="s">
        <v>181</v>
      </c>
      <c r="C41" s="48" t="s">
        <v>222</v>
      </c>
      <c r="E41" s="48" t="s">
        <v>333</v>
      </c>
    </row>
    <row r="42" spans="1:5">
      <c r="A42" s="48" t="s">
        <v>137</v>
      </c>
      <c r="B42" s="48" t="s">
        <v>182</v>
      </c>
      <c r="C42" s="48" t="s">
        <v>223</v>
      </c>
      <c r="E42" s="48" t="s">
        <v>334</v>
      </c>
    </row>
    <row r="43" spans="1:5">
      <c r="A43" s="48" t="s">
        <v>138</v>
      </c>
      <c r="B43" s="48" t="s">
        <v>183</v>
      </c>
      <c r="C43" s="48" t="s">
        <v>224</v>
      </c>
      <c r="E43" s="48" t="s">
        <v>335</v>
      </c>
    </row>
    <row r="44" spans="1:5">
      <c r="A44" s="48" t="s">
        <v>139</v>
      </c>
      <c r="B44" s="48" t="s">
        <v>184</v>
      </c>
      <c r="C44" s="48" t="s">
        <v>225</v>
      </c>
      <c r="E44" s="48" t="s">
        <v>336</v>
      </c>
    </row>
    <row r="45" spans="1:5">
      <c r="A45" s="48" t="s">
        <v>140</v>
      </c>
      <c r="B45" s="48" t="s">
        <v>185</v>
      </c>
      <c r="C45" s="48" t="s">
        <v>226</v>
      </c>
    </row>
    <row r="46" spans="1:5">
      <c r="A46" s="48" t="s">
        <v>141</v>
      </c>
      <c r="B46" s="48" t="s">
        <v>186</v>
      </c>
      <c r="C46" s="48" t="s">
        <v>227</v>
      </c>
    </row>
    <row r="47" spans="1:5">
      <c r="B47" s="49" t="s">
        <v>187</v>
      </c>
      <c r="C47" s="48" t="s">
        <v>228</v>
      </c>
    </row>
    <row r="48" spans="1:5">
      <c r="B48" s="49" t="s">
        <v>188</v>
      </c>
      <c r="C48" s="48" t="s">
        <v>229</v>
      </c>
    </row>
    <row r="49" spans="2:3">
      <c r="B49" s="49" t="s">
        <v>189</v>
      </c>
      <c r="C49" s="48" t="s">
        <v>230</v>
      </c>
    </row>
    <row r="50" spans="2:3">
      <c r="B50" s="49" t="s">
        <v>190</v>
      </c>
      <c r="C50" s="48" t="s">
        <v>231</v>
      </c>
    </row>
    <row r="51" spans="2:3">
      <c r="C51" s="48" t="s">
        <v>169</v>
      </c>
    </row>
    <row r="52" spans="2:3">
      <c r="C52" s="48" t="s">
        <v>232</v>
      </c>
    </row>
    <row r="53" spans="2:3">
      <c r="C53" s="48" t="s">
        <v>233</v>
      </c>
    </row>
    <row r="54" spans="2:3">
      <c r="C54" s="48" t="s">
        <v>234</v>
      </c>
    </row>
    <row r="55" spans="2:3">
      <c r="C55" s="48" t="s">
        <v>235</v>
      </c>
    </row>
    <row r="56" spans="2:3">
      <c r="C56" s="48" t="s">
        <v>236</v>
      </c>
    </row>
    <row r="57" spans="2:3">
      <c r="C57" s="48" t="s">
        <v>237</v>
      </c>
    </row>
    <row r="58" spans="2:3">
      <c r="C58" s="48" t="s">
        <v>161</v>
      </c>
    </row>
    <row r="59" spans="2:3">
      <c r="C59" s="48" t="s">
        <v>238</v>
      </c>
    </row>
    <row r="60" spans="2:3">
      <c r="C60" s="48" t="s">
        <v>239</v>
      </c>
    </row>
    <row r="61" spans="2:3">
      <c r="C61" s="48" t="s">
        <v>240</v>
      </c>
    </row>
    <row r="62" spans="2:3">
      <c r="C62" s="48" t="s">
        <v>241</v>
      </c>
    </row>
    <row r="63" spans="2:3">
      <c r="C63" s="48" t="s">
        <v>242</v>
      </c>
    </row>
    <row r="64" spans="2:3">
      <c r="C64" s="48" t="s">
        <v>243</v>
      </c>
    </row>
    <row r="65" spans="3:3">
      <c r="C65" s="48" t="s">
        <v>244</v>
      </c>
    </row>
    <row r="66" spans="3:3">
      <c r="C66" s="48" t="s">
        <v>245</v>
      </c>
    </row>
    <row r="67" spans="3:3">
      <c r="C67" s="48" t="s">
        <v>157</v>
      </c>
    </row>
    <row r="68" spans="3:3">
      <c r="C68" s="48" t="s">
        <v>246</v>
      </c>
    </row>
    <row r="69" spans="3:3">
      <c r="C69" s="48" t="s">
        <v>247</v>
      </c>
    </row>
    <row r="70" spans="3:3">
      <c r="C70" s="48" t="s">
        <v>248</v>
      </c>
    </row>
    <row r="71" spans="3:3">
      <c r="C71" s="48" t="s">
        <v>249</v>
      </c>
    </row>
    <row r="72" spans="3:3">
      <c r="C72" s="48" t="s">
        <v>250</v>
      </c>
    </row>
    <row r="73" spans="3:3">
      <c r="C73" s="48" t="s">
        <v>163</v>
      </c>
    </row>
    <row r="74" spans="3:3">
      <c r="C74" s="48" t="s">
        <v>159</v>
      </c>
    </row>
    <row r="75" spans="3:3">
      <c r="C75" s="48" t="s">
        <v>171</v>
      </c>
    </row>
    <row r="76" spans="3:3">
      <c r="C76" s="48" t="s">
        <v>172</v>
      </c>
    </row>
    <row r="77" spans="3:3">
      <c r="C77" s="48" t="s">
        <v>160</v>
      </c>
    </row>
    <row r="78" spans="3:3">
      <c r="C78" s="48" t="s">
        <v>251</v>
      </c>
    </row>
    <row r="79" spans="3:3">
      <c r="C79" s="48" t="s">
        <v>252</v>
      </c>
    </row>
    <row r="80" spans="3:3">
      <c r="C80" s="48" t="s">
        <v>158</v>
      </c>
    </row>
    <row r="81" spans="3:3">
      <c r="C81" s="48" t="s">
        <v>253</v>
      </c>
    </row>
    <row r="82" spans="3:3">
      <c r="C82" s="48" t="s">
        <v>254</v>
      </c>
    </row>
    <row r="83" spans="3:3">
      <c r="C83" s="48" t="s">
        <v>255</v>
      </c>
    </row>
    <row r="84" spans="3:3">
      <c r="C84" s="48" t="s">
        <v>256</v>
      </c>
    </row>
    <row r="85" spans="3:3">
      <c r="C85" s="48" t="s">
        <v>164</v>
      </c>
    </row>
    <row r="86" spans="3:3">
      <c r="C86" s="48" t="s">
        <v>187</v>
      </c>
    </row>
    <row r="87" spans="3:3">
      <c r="C87" s="48" t="s">
        <v>257</v>
      </c>
    </row>
    <row r="88" spans="3:3">
      <c r="C88" s="48" t="s">
        <v>258</v>
      </c>
    </row>
    <row r="89" spans="3:3">
      <c r="C89" s="48" t="s">
        <v>259</v>
      </c>
    </row>
    <row r="90" spans="3:3">
      <c r="C90" s="48" t="s">
        <v>260</v>
      </c>
    </row>
    <row r="91" spans="3:3">
      <c r="C91" s="48" t="s">
        <v>261</v>
      </c>
    </row>
    <row r="92" spans="3:3">
      <c r="C92" s="48" t="s">
        <v>262</v>
      </c>
    </row>
    <row r="93" spans="3:3">
      <c r="C93" s="48" t="s">
        <v>190</v>
      </c>
    </row>
    <row r="94" spans="3:3">
      <c r="C94" s="48" t="s">
        <v>263</v>
      </c>
    </row>
    <row r="95" spans="3:3">
      <c r="C95" s="48" t="s">
        <v>264</v>
      </c>
    </row>
    <row r="96" spans="3:3">
      <c r="C96" s="48" t="s">
        <v>265</v>
      </c>
    </row>
    <row r="97" spans="3:3">
      <c r="C97" s="48" t="s">
        <v>266</v>
      </c>
    </row>
    <row r="98" spans="3:3">
      <c r="C98" s="48" t="s">
        <v>267</v>
      </c>
    </row>
    <row r="99" spans="3:3">
      <c r="C99" s="48" t="s">
        <v>268</v>
      </c>
    </row>
    <row r="100" spans="3:3">
      <c r="C100" s="48" t="s">
        <v>269</v>
      </c>
    </row>
    <row r="101" spans="3:3">
      <c r="C101" s="48" t="s">
        <v>270</v>
      </c>
    </row>
    <row r="102" spans="3:3">
      <c r="C102" s="48" t="s">
        <v>271</v>
      </c>
    </row>
    <row r="103" spans="3:3">
      <c r="C103" s="48" t="s">
        <v>272</v>
      </c>
    </row>
    <row r="104" spans="3:3">
      <c r="C104" s="48" t="s">
        <v>273</v>
      </c>
    </row>
    <row r="105" spans="3:3">
      <c r="C105" s="48" t="s">
        <v>274</v>
      </c>
    </row>
    <row r="106" spans="3:3">
      <c r="C106" s="48" t="s">
        <v>275</v>
      </c>
    </row>
    <row r="107" spans="3:3">
      <c r="C107" s="48" t="s">
        <v>276</v>
      </c>
    </row>
    <row r="108" spans="3:3">
      <c r="C108" s="48" t="s">
        <v>277</v>
      </c>
    </row>
    <row r="109" spans="3:3">
      <c r="C109" s="48" t="s">
        <v>278</v>
      </c>
    </row>
    <row r="110" spans="3:3">
      <c r="C110" s="48" t="s">
        <v>279</v>
      </c>
    </row>
    <row r="111" spans="3:3">
      <c r="C111" s="48" t="s">
        <v>280</v>
      </c>
    </row>
    <row r="112" spans="3:3">
      <c r="C112" s="48" t="s">
        <v>281</v>
      </c>
    </row>
    <row r="113" spans="3:3">
      <c r="C113" s="48" t="s">
        <v>282</v>
      </c>
    </row>
    <row r="114" spans="3:3">
      <c r="C114" s="48" t="s">
        <v>178</v>
      </c>
    </row>
    <row r="115" spans="3:3">
      <c r="C115" s="48" t="s">
        <v>283</v>
      </c>
    </row>
    <row r="116" spans="3:3">
      <c r="C116" s="48" t="s">
        <v>284</v>
      </c>
    </row>
    <row r="117" spans="3:3">
      <c r="C117" s="48" t="s">
        <v>285</v>
      </c>
    </row>
    <row r="118" spans="3:3">
      <c r="C118" s="48" t="s">
        <v>286</v>
      </c>
    </row>
    <row r="119" spans="3:3">
      <c r="C119" s="48" t="s">
        <v>287</v>
      </c>
    </row>
    <row r="120" spans="3:3">
      <c r="C120" s="48" t="s">
        <v>288</v>
      </c>
    </row>
    <row r="121" spans="3:3">
      <c r="C121" s="48" t="s">
        <v>289</v>
      </c>
    </row>
    <row r="122" spans="3:3">
      <c r="C122" s="48" t="s">
        <v>290</v>
      </c>
    </row>
    <row r="123" spans="3:3">
      <c r="C123" s="48" t="s">
        <v>291</v>
      </c>
    </row>
    <row r="124" spans="3:3">
      <c r="C124" s="48" t="s">
        <v>292</v>
      </c>
    </row>
    <row r="125" spans="3:3">
      <c r="C125" s="48" t="s">
        <v>293</v>
      </c>
    </row>
    <row r="126" spans="3:3">
      <c r="C126" s="48" t="s">
        <v>294</v>
      </c>
    </row>
    <row r="127" spans="3:3">
      <c r="C127" s="48" t="s">
        <v>295</v>
      </c>
    </row>
    <row r="128" spans="3:3">
      <c r="C128" s="48" t="s">
        <v>296</v>
      </c>
    </row>
    <row r="129" spans="3:3">
      <c r="C129" s="48" t="s">
        <v>176</v>
      </c>
    </row>
  </sheetData>
  <sheetProtection algorithmName="SHA-512" hashValue="l1w7ymA08niepnxvKIqCcKCd5UG7EliZpbAneu/rK7oRykiFqwNkkxpmeCXoLsuINh8TsEne43Xugbr/pi0h5A==" saltValue="on9OxiRA7+rabbnmiSxWX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一覧様式</vt:lpstr>
      <vt:lpstr>計算シート</vt:lpstr>
      <vt:lpstr>Ichiran</vt:lpstr>
      <vt:lpstr>（参考）所属一覧</vt:lpstr>
      <vt:lpstr>一覧様式!Print_Area</vt:lpstr>
      <vt:lpstr>クラス</vt:lpstr>
      <vt:lpstr>クラブ①</vt:lpstr>
      <vt:lpstr>クラブ②</vt:lpstr>
      <vt:lpstr>一般</vt:lpstr>
      <vt:lpstr>一般・高校女子</vt:lpstr>
      <vt:lpstr>一般・高校男子</vt:lpstr>
      <vt:lpstr>一般男子</vt:lpstr>
      <vt:lpstr>高校</vt:lpstr>
      <vt:lpstr>高校男子</vt:lpstr>
      <vt:lpstr>所属区分</vt:lpstr>
      <vt:lpstr>所属陸協</vt:lpstr>
      <vt:lpstr>女</vt:lpstr>
      <vt:lpstr>小学女子</vt:lpstr>
      <vt:lpstr>小学男子</vt:lpstr>
      <vt:lpstr>小中</vt:lpstr>
      <vt:lpstr>男</vt:lpstr>
      <vt:lpstr>中3・高1男子</vt:lpstr>
      <vt:lpstr>中3・高校女子</vt:lpstr>
      <vt:lpstr>中3・高校男子</vt:lpstr>
      <vt:lpstr>中学</vt:lpstr>
      <vt:lpstr>中学女子</vt:lpstr>
      <vt:lpstr>中学男子</vt:lpstr>
      <vt:lpstr>特支校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Inoue</cp:lastModifiedBy>
  <cp:lastPrinted>2022-03-05T10:45:14Z</cp:lastPrinted>
  <dcterms:created xsi:type="dcterms:W3CDTF">2022-03-05T08:14:40Z</dcterms:created>
  <dcterms:modified xsi:type="dcterms:W3CDTF">2023-03-11T14:45:14Z</dcterms:modified>
</cp:coreProperties>
</file>